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1" activeTab="1"/>
  </bookViews>
  <sheets>
    <sheet name="performance organizzativa" sheetId="1" state="hidden" r:id="rId1"/>
    <sheet name="performance individuale" sheetId="2" r:id="rId2"/>
    <sheet name="Foglio3" sheetId="3" state="hidden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T35" i="2" l="1"/>
  <c r="Z35" i="2" s="1"/>
  <c r="Q35" i="2"/>
  <c r="J35" i="2"/>
  <c r="S35" i="2" s="1"/>
  <c r="T34" i="2"/>
  <c r="Z34" i="2" s="1"/>
  <c r="Q34" i="2"/>
  <c r="J34" i="2"/>
  <c r="S34" i="2" s="1"/>
  <c r="T33" i="2"/>
  <c r="Z33" i="2" s="1"/>
  <c r="Q33" i="2"/>
  <c r="J33" i="2"/>
  <c r="S33" i="2" s="1"/>
  <c r="T32" i="2"/>
  <c r="Q32" i="2"/>
  <c r="J32" i="2"/>
  <c r="S32" i="2" s="1"/>
  <c r="T31" i="2"/>
  <c r="Q31" i="2"/>
  <c r="J31" i="2"/>
  <c r="S31" i="2" s="1"/>
  <c r="T30" i="2"/>
  <c r="Q30" i="2"/>
  <c r="J30" i="2"/>
  <c r="S30" i="2" s="1"/>
  <c r="T29" i="2"/>
  <c r="Q29" i="2"/>
  <c r="J29" i="2"/>
  <c r="S29" i="2" s="1"/>
  <c r="T28" i="2"/>
  <c r="Q28" i="2"/>
  <c r="J28" i="2"/>
  <c r="S28" i="2" s="1"/>
  <c r="W27" i="2"/>
  <c r="T27" i="2"/>
  <c r="Q27" i="2"/>
  <c r="J27" i="2"/>
  <c r="S27" i="2" s="1"/>
  <c r="W26" i="2"/>
  <c r="T26" i="2"/>
  <c r="Q26" i="2"/>
  <c r="J26" i="2"/>
  <c r="S26" i="2" s="1"/>
  <c r="W25" i="2"/>
  <c r="T25" i="2"/>
  <c r="Q25" i="2"/>
  <c r="J25" i="2"/>
  <c r="S25" i="2" s="1"/>
  <c r="W24" i="2"/>
  <c r="T24" i="2"/>
  <c r="Q24" i="2"/>
  <c r="J24" i="2"/>
  <c r="S24" i="2" s="1"/>
  <c r="W23" i="2"/>
  <c r="T23" i="2"/>
  <c r="Q23" i="2"/>
  <c r="J23" i="2"/>
  <c r="S23" i="2" s="1"/>
  <c r="W22" i="2"/>
  <c r="T22" i="2"/>
  <c r="Q22" i="2"/>
  <c r="J22" i="2"/>
  <c r="S22" i="2" s="1"/>
  <c r="W21" i="2"/>
  <c r="T21" i="2"/>
  <c r="Q21" i="2"/>
  <c r="J21" i="2"/>
  <c r="S21" i="2" s="1"/>
  <c r="W20" i="2"/>
  <c r="T20" i="2"/>
  <c r="Q20" i="2"/>
  <c r="J20" i="2"/>
  <c r="S20" i="2" s="1"/>
  <c r="W19" i="2"/>
  <c r="T19" i="2"/>
  <c r="Q19" i="2"/>
  <c r="J19" i="2"/>
  <c r="S19" i="2" s="1"/>
  <c r="W18" i="2"/>
  <c r="T18" i="2"/>
  <c r="Q18" i="2"/>
  <c r="J18" i="2"/>
  <c r="S18" i="2" s="1"/>
  <c r="W17" i="2"/>
  <c r="T17" i="2"/>
  <c r="Q17" i="2"/>
  <c r="J17" i="2"/>
  <c r="S17" i="2" s="1"/>
  <c r="W16" i="2"/>
  <c r="T16" i="2"/>
  <c r="Q16" i="2"/>
  <c r="J16" i="2"/>
  <c r="S16" i="2" s="1"/>
  <c r="T15" i="2"/>
  <c r="Y15" i="2" s="1"/>
  <c r="Q15" i="2"/>
  <c r="J15" i="2"/>
  <c r="T14" i="2"/>
  <c r="Z14" i="2" s="1"/>
  <c r="Q14" i="2"/>
  <c r="J14" i="2"/>
  <c r="T13" i="2"/>
  <c r="Y13" i="2" s="1"/>
  <c r="Q13" i="2"/>
  <c r="J13" i="2"/>
  <c r="T12" i="2"/>
  <c r="Y12" i="2" s="1"/>
  <c r="Q12" i="2"/>
  <c r="J12" i="2"/>
  <c r="T11" i="2"/>
  <c r="Z11" i="2" s="1"/>
  <c r="Q11" i="2"/>
  <c r="J11" i="2"/>
  <c r="AA39" i="1"/>
  <c r="AG39" i="1" s="1"/>
  <c r="X39" i="1"/>
  <c r="Q39" i="1"/>
  <c r="Z39" i="1" s="1"/>
  <c r="AA38" i="1"/>
  <c r="AG38" i="1" s="1"/>
  <c r="X38" i="1"/>
  <c r="Q38" i="1"/>
  <c r="Z38" i="1" s="1"/>
  <c r="AA37" i="1"/>
  <c r="AG37" i="1" s="1"/>
  <c r="X37" i="1"/>
  <c r="Q37" i="1"/>
  <c r="Z37" i="1" s="1"/>
  <c r="AA36" i="1"/>
  <c r="AG36" i="1" s="1"/>
  <c r="X36" i="1"/>
  <c r="Q36" i="1"/>
  <c r="Z36" i="1" s="1"/>
  <c r="AA35" i="1"/>
  <c r="AG35" i="1" s="1"/>
  <c r="X35" i="1"/>
  <c r="Q35" i="1"/>
  <c r="Z35" i="1" s="1"/>
  <c r="AA34" i="1"/>
  <c r="AG34" i="1" s="1"/>
  <c r="X34" i="1"/>
  <c r="Q34" i="1"/>
  <c r="Z34" i="1" s="1"/>
  <c r="AA33" i="1"/>
  <c r="AG33" i="1" s="1"/>
  <c r="X33" i="1"/>
  <c r="Q33" i="1"/>
  <c r="Z33" i="1" s="1"/>
  <c r="AA32" i="1"/>
  <c r="AG32" i="1" s="1"/>
  <c r="X32" i="1"/>
  <c r="Q32" i="1"/>
  <c r="Z32" i="1" s="1"/>
  <c r="AA31" i="1"/>
  <c r="AG31" i="1" s="1"/>
  <c r="X31" i="1"/>
  <c r="Q31" i="1"/>
  <c r="Z31" i="1" s="1"/>
  <c r="AA30" i="1"/>
  <c r="AG30" i="1" s="1"/>
  <c r="X30" i="1"/>
  <c r="AK30" i="1" s="1"/>
  <c r="Q30" i="1"/>
  <c r="Z30" i="1" s="1"/>
  <c r="AA29" i="1"/>
  <c r="AG29" i="1" s="1"/>
  <c r="X29" i="1"/>
  <c r="Q29" i="1"/>
  <c r="Z29" i="1" s="1"/>
  <c r="AA28" i="1"/>
  <c r="AG28" i="1" s="1"/>
  <c r="X28" i="1"/>
  <c r="Q28" i="1"/>
  <c r="Z28" i="1" s="1"/>
  <c r="AA27" i="1"/>
  <c r="AG27" i="1" s="1"/>
  <c r="X27" i="1"/>
  <c r="AK27" i="1" s="1"/>
  <c r="Q27" i="1"/>
  <c r="Z27" i="1" s="1"/>
  <c r="AA26" i="1"/>
  <c r="AG26" i="1" s="1"/>
  <c r="X26" i="1"/>
  <c r="Q26" i="1"/>
  <c r="Z26" i="1" s="1"/>
  <c r="AA25" i="1"/>
  <c r="AG25" i="1" s="1"/>
  <c r="X25" i="1"/>
  <c r="AK25" i="1" s="1"/>
  <c r="Q25" i="1"/>
  <c r="Z25" i="1" s="1"/>
  <c r="AA24" i="1"/>
  <c r="AG24" i="1" s="1"/>
  <c r="X24" i="1"/>
  <c r="Q24" i="1"/>
  <c r="Z24" i="1" s="1"/>
  <c r="AA23" i="1"/>
  <c r="AG23" i="1" s="1"/>
  <c r="X23" i="1"/>
  <c r="Q23" i="1"/>
  <c r="Z23" i="1" s="1"/>
  <c r="AA22" i="1"/>
  <c r="AG22" i="1" s="1"/>
  <c r="X22" i="1"/>
  <c r="Q22" i="1"/>
  <c r="AG21" i="1"/>
  <c r="AE21" i="1"/>
  <c r="AC21" i="1"/>
  <c r="AA21" i="1"/>
  <c r="AF21" i="1" s="1"/>
  <c r="X21" i="1"/>
  <c r="Z21" i="1" s="1"/>
  <c r="Q21" i="1"/>
  <c r="Y21" i="1" s="1"/>
  <c r="AG20" i="1"/>
  <c r="AE20" i="1"/>
  <c r="AC20" i="1"/>
  <c r="AA20" i="1"/>
  <c r="AF20" i="1" s="1"/>
  <c r="X20" i="1"/>
  <c r="Z20" i="1" s="1"/>
  <c r="Q20" i="1"/>
  <c r="Y20" i="1" s="1"/>
  <c r="AG19" i="1"/>
  <c r="AE19" i="1"/>
  <c r="AC19" i="1"/>
  <c r="AA19" i="1"/>
  <c r="AF19" i="1" s="1"/>
  <c r="X19" i="1"/>
  <c r="AK19" i="1" s="1"/>
  <c r="Q19" i="1"/>
  <c r="AJ19" i="1" s="1"/>
  <c r="AL19" i="1" s="1"/>
  <c r="AG18" i="1"/>
  <c r="AE18" i="1"/>
  <c r="AC18" i="1"/>
  <c r="AA18" i="1"/>
  <c r="AF18" i="1" s="1"/>
  <c r="X18" i="1"/>
  <c r="Z18" i="1" s="1"/>
  <c r="Q18" i="1"/>
  <c r="Y18" i="1" s="1"/>
  <c r="AG17" i="1"/>
  <c r="AE17" i="1"/>
  <c r="AC17" i="1"/>
  <c r="AA17" i="1"/>
  <c r="AF17" i="1" s="1"/>
  <c r="X17" i="1"/>
  <c r="Z17" i="1" s="1"/>
  <c r="Q17" i="1"/>
  <c r="Y17" i="1" s="1"/>
  <c r="AG16" i="1"/>
  <c r="AE16" i="1"/>
  <c r="AC16" i="1"/>
  <c r="AA16" i="1"/>
  <c r="AF16" i="1" s="1"/>
  <c r="X16" i="1"/>
  <c r="Z16" i="1" s="1"/>
  <c r="Q16" i="1"/>
  <c r="Y16" i="1" s="1"/>
  <c r="AG15" i="1"/>
  <c r="AE15" i="1"/>
  <c r="AC15" i="1"/>
  <c r="AA15" i="1"/>
  <c r="AF15" i="1" s="1"/>
  <c r="X15" i="1"/>
  <c r="Z15" i="1" s="1"/>
  <c r="Q15" i="1"/>
  <c r="Y15" i="1" s="1"/>
  <c r="AG14" i="1"/>
  <c r="AE14" i="1"/>
  <c r="AC14" i="1"/>
  <c r="AA14" i="1"/>
  <c r="AF14" i="1" s="1"/>
  <c r="X14" i="1"/>
  <c r="Z14" i="1" s="1"/>
  <c r="Q14" i="1"/>
  <c r="Y14" i="1" s="1"/>
  <c r="AG13" i="1"/>
  <c r="AE13" i="1"/>
  <c r="AC13" i="1"/>
  <c r="AA13" i="1"/>
  <c r="AF13" i="1" s="1"/>
  <c r="X13" i="1"/>
  <c r="Z13" i="1" s="1"/>
  <c r="Q13" i="1"/>
  <c r="Y13" i="1" s="1"/>
  <c r="AG12" i="1"/>
  <c r="AE12" i="1"/>
  <c r="AC12" i="1"/>
  <c r="AA12" i="1"/>
  <c r="AF12" i="1" s="1"/>
  <c r="X12" i="1"/>
  <c r="Z12" i="1" s="1"/>
  <c r="Q12" i="1"/>
  <c r="Y12" i="1" s="1"/>
  <c r="AG11" i="1"/>
  <c r="AE11" i="1"/>
  <c r="AC11" i="1"/>
  <c r="AA11" i="1"/>
  <c r="AF11" i="1" s="1"/>
  <c r="X11" i="1"/>
  <c r="X40" i="1" s="1"/>
  <c r="Q11" i="1"/>
  <c r="Q40" i="1" s="1"/>
  <c r="B4" i="1"/>
  <c r="B2" i="1"/>
  <c r="S12" i="2" l="1"/>
  <c r="Q36" i="2"/>
  <c r="S14" i="2"/>
  <c r="S13" i="2"/>
  <c r="R15" i="2"/>
  <c r="J36" i="2"/>
  <c r="R11" i="2"/>
  <c r="W11" i="2"/>
  <c r="Y11" i="2"/>
  <c r="R12" i="2"/>
  <c r="R13" i="2"/>
  <c r="R14" i="2"/>
  <c r="W14" i="2"/>
  <c r="Y14" i="2"/>
  <c r="R16" i="2"/>
  <c r="R19" i="2"/>
  <c r="R21" i="2"/>
  <c r="S11" i="2"/>
  <c r="V11" i="2"/>
  <c r="X11" i="2"/>
  <c r="V12" i="2"/>
  <c r="X12" i="2"/>
  <c r="Z12" i="2"/>
  <c r="V13" i="2"/>
  <c r="X13" i="2"/>
  <c r="Z13" i="2"/>
  <c r="V14" i="2"/>
  <c r="X14" i="2"/>
  <c r="S15" i="2"/>
  <c r="V15" i="2"/>
  <c r="X15" i="2"/>
  <c r="Z15" i="2"/>
  <c r="Z16" i="2"/>
  <c r="X16" i="2"/>
  <c r="V16" i="2"/>
  <c r="Y16" i="2"/>
  <c r="Z17" i="2"/>
  <c r="X17" i="2"/>
  <c r="V17" i="2"/>
  <c r="Y17" i="2"/>
  <c r="Z18" i="2"/>
  <c r="X18" i="2"/>
  <c r="V18" i="2"/>
  <c r="Y18" i="2"/>
  <c r="Z19" i="2"/>
  <c r="X19" i="2"/>
  <c r="V19" i="2"/>
  <c r="Y19" i="2"/>
  <c r="Z20" i="2"/>
  <c r="X20" i="2"/>
  <c r="V20" i="2"/>
  <c r="Y20" i="2"/>
  <c r="Z21" i="2"/>
  <c r="X21" i="2"/>
  <c r="V21" i="2"/>
  <c r="Y21" i="2"/>
  <c r="Z22" i="2"/>
  <c r="X22" i="2"/>
  <c r="V22" i="2"/>
  <c r="Y22" i="2"/>
  <c r="Z23" i="2"/>
  <c r="X23" i="2"/>
  <c r="V23" i="2"/>
  <c r="Y23" i="2"/>
  <c r="Z24" i="2"/>
  <c r="X24" i="2"/>
  <c r="V24" i="2"/>
  <c r="Y24" i="2"/>
  <c r="Z25" i="2"/>
  <c r="X25" i="2"/>
  <c r="V25" i="2"/>
  <c r="Y25" i="2"/>
  <c r="Z26" i="2"/>
  <c r="X26" i="2"/>
  <c r="V26" i="2"/>
  <c r="Y26" i="2"/>
  <c r="Z27" i="2"/>
  <c r="X27" i="2"/>
  <c r="V27" i="2"/>
  <c r="Y27" i="2"/>
  <c r="Z28" i="2"/>
  <c r="X28" i="2"/>
  <c r="V28" i="2"/>
  <c r="Y28" i="2"/>
  <c r="Z29" i="2"/>
  <c r="X29" i="2"/>
  <c r="V29" i="2"/>
  <c r="Y29" i="2"/>
  <c r="Z30" i="2"/>
  <c r="X30" i="2"/>
  <c r="V30" i="2"/>
  <c r="Y30" i="2"/>
  <c r="Z31" i="2"/>
  <c r="X31" i="2"/>
  <c r="V31" i="2"/>
  <c r="Y31" i="2"/>
  <c r="Z32" i="2"/>
  <c r="X32" i="2"/>
  <c r="V32" i="2"/>
  <c r="Y32" i="2"/>
  <c r="W12" i="2"/>
  <c r="W13" i="2"/>
  <c r="W15" i="2"/>
  <c r="R17" i="2"/>
  <c r="R18" i="2"/>
  <c r="R20" i="2"/>
  <c r="R22" i="2"/>
  <c r="R23" i="2"/>
  <c r="R24" i="2"/>
  <c r="R25" i="2"/>
  <c r="R26" i="2"/>
  <c r="R27" i="2"/>
  <c r="R28" i="2"/>
  <c r="W28" i="2"/>
  <c r="R29" i="2"/>
  <c r="W29" i="2"/>
  <c r="R30" i="2"/>
  <c r="W30" i="2"/>
  <c r="R31" i="2"/>
  <c r="W31" i="2"/>
  <c r="R32" i="2"/>
  <c r="W32" i="2"/>
  <c r="R33" i="2"/>
  <c r="W33" i="2"/>
  <c r="Y33" i="2"/>
  <c r="R34" i="2"/>
  <c r="W34" i="2"/>
  <c r="Y34" i="2"/>
  <c r="R35" i="2"/>
  <c r="W35" i="2"/>
  <c r="Y35" i="2"/>
  <c r="V33" i="2"/>
  <c r="X33" i="2"/>
  <c r="V34" i="2"/>
  <c r="X34" i="2"/>
  <c r="V35" i="2"/>
  <c r="X35" i="2"/>
  <c r="Z11" i="1"/>
  <c r="AK11" i="1"/>
  <c r="AK40" i="1" s="1"/>
  <c r="Z19" i="1"/>
  <c r="AG41" i="1" s="1"/>
  <c r="Y11" i="1"/>
  <c r="AD11" i="1"/>
  <c r="AJ11" i="1"/>
  <c r="AD12" i="1"/>
  <c r="AD13" i="1"/>
  <c r="AD14" i="1"/>
  <c r="AD15" i="1"/>
  <c r="AD16" i="1"/>
  <c r="AD17" i="1"/>
  <c r="AD18" i="1"/>
  <c r="Y19" i="1"/>
  <c r="AD19" i="1"/>
  <c r="AD20" i="1"/>
  <c r="AD21" i="1"/>
  <c r="Z22" i="1"/>
  <c r="Y22" i="1"/>
  <c r="AD22" i="1"/>
  <c r="AF22" i="1"/>
  <c r="AF41" i="1" s="1"/>
  <c r="Y23" i="1"/>
  <c r="AD23" i="1"/>
  <c r="AF23" i="1"/>
  <c r="Y24" i="1"/>
  <c r="AD24" i="1"/>
  <c r="AF24" i="1"/>
  <c r="Y25" i="1"/>
  <c r="AD25" i="1"/>
  <c r="AF25" i="1"/>
  <c r="AJ25" i="1"/>
  <c r="AL25" i="1" s="1"/>
  <c r="Y26" i="1"/>
  <c r="AD26" i="1"/>
  <c r="AF26" i="1"/>
  <c r="Y27" i="1"/>
  <c r="AD27" i="1"/>
  <c r="AF27" i="1"/>
  <c r="AJ27" i="1"/>
  <c r="AL27" i="1" s="1"/>
  <c r="Y28" i="1"/>
  <c r="AD28" i="1"/>
  <c r="AF28" i="1"/>
  <c r="Y29" i="1"/>
  <c r="AD29" i="1"/>
  <c r="AF29" i="1"/>
  <c r="Y30" i="1"/>
  <c r="AD30" i="1"/>
  <c r="AF30" i="1"/>
  <c r="AJ30" i="1"/>
  <c r="AL30" i="1" s="1"/>
  <c r="Y31" i="1"/>
  <c r="AD31" i="1"/>
  <c r="AF31" i="1"/>
  <c r="Y32" i="1"/>
  <c r="AD32" i="1"/>
  <c r="AF32" i="1"/>
  <c r="Y33" i="1"/>
  <c r="AD33" i="1"/>
  <c r="AF33" i="1"/>
  <c r="Y34" i="1"/>
  <c r="AD34" i="1"/>
  <c r="AF34" i="1"/>
  <c r="Y35" i="1"/>
  <c r="AD35" i="1"/>
  <c r="AF35" i="1"/>
  <c r="Y36" i="1"/>
  <c r="AD36" i="1"/>
  <c r="AF36" i="1"/>
  <c r="Y37" i="1"/>
  <c r="AD37" i="1"/>
  <c r="AF37" i="1"/>
  <c r="Y38" i="1"/>
  <c r="AD38" i="1"/>
  <c r="AF38" i="1"/>
  <c r="Y39" i="1"/>
  <c r="AD39" i="1"/>
  <c r="AF39" i="1"/>
  <c r="AC22" i="1"/>
  <c r="AE22" i="1"/>
  <c r="AC23" i="1"/>
  <c r="AE23" i="1"/>
  <c r="AC24" i="1"/>
  <c r="AE24" i="1"/>
  <c r="AC25" i="1"/>
  <c r="AE25" i="1"/>
  <c r="AC26" i="1"/>
  <c r="AE26" i="1"/>
  <c r="AC27" i="1"/>
  <c r="AE27" i="1"/>
  <c r="AC28" i="1"/>
  <c r="AE28" i="1"/>
  <c r="AC29" i="1"/>
  <c r="AE29" i="1"/>
  <c r="AC30" i="1"/>
  <c r="AE30" i="1"/>
  <c r="AC31" i="1"/>
  <c r="AE31" i="1"/>
  <c r="AC32" i="1"/>
  <c r="AE32" i="1"/>
  <c r="AC33" i="1"/>
  <c r="AE33" i="1"/>
  <c r="AC34" i="1"/>
  <c r="AE34" i="1"/>
  <c r="AC35" i="1"/>
  <c r="AE35" i="1"/>
  <c r="AC36" i="1"/>
  <c r="AE36" i="1"/>
  <c r="AC37" i="1"/>
  <c r="AE37" i="1"/>
  <c r="AC38" i="1"/>
  <c r="AE38" i="1"/>
  <c r="AC39" i="1"/>
  <c r="AE39" i="1"/>
  <c r="AE41" i="1" s="1"/>
  <c r="Z37" i="2" l="1"/>
  <c r="Y37" i="2"/>
  <c r="R36" i="2"/>
  <c r="X37" i="2"/>
  <c r="S36" i="2"/>
  <c r="W37" i="2"/>
  <c r="AA37" i="2" s="1"/>
  <c r="X39" i="2" s="1"/>
  <c r="AJ40" i="1"/>
  <c r="AL11" i="1"/>
  <c r="Y40" i="1"/>
  <c r="AD41" i="1"/>
  <c r="AH41" i="1" s="1"/>
  <c r="AE43" i="1" s="1"/>
  <c r="Z40" i="1"/>
  <c r="AL40" i="1" l="1"/>
  <c r="AM11" i="1"/>
  <c r="AM19" i="1" l="1"/>
  <c r="AM40" i="1" s="1"/>
  <c r="AM30" i="1"/>
  <c r="AM27" i="1"/>
  <c r="AM25" i="1"/>
</calcChain>
</file>

<file path=xl/sharedStrings.xml><?xml version="1.0" encoding="utf-8"?>
<sst xmlns="http://schemas.openxmlformats.org/spreadsheetml/2006/main" count="321" uniqueCount="162">
  <si>
    <t>COMPORTAMENTO</t>
  </si>
  <si>
    <t>OGGETTO DELLA MISURAZIONE</t>
  </si>
  <si>
    <t>D -  Innovatività:</t>
  </si>
  <si>
    <t xml:space="preserve">D -  iniziativa e propositività;
 capacità di risolvere i problemi;
 autonomia; 
 capacità di cogliere le opportunità delle innovazioni tecnologiche; 
 capacità di definire regole e modalità operative nuove;
 introduzione di strumenti gestionali innovativi;
</t>
  </si>
  <si>
    <t>Programmazione Performance Organizzativa 2019</t>
  </si>
  <si>
    <t>Peso Assegnato</t>
  </si>
  <si>
    <t>Peso Assoluto Obiettivo</t>
  </si>
  <si>
    <t>Peso  Obiettivo</t>
  </si>
  <si>
    <t>Fornule</t>
  </si>
  <si>
    <t>Risultato (%)</t>
  </si>
  <si>
    <t>Valutazione del risultato ottenuto - Percentuali di conseguimento</t>
  </si>
  <si>
    <t>NOTE</t>
  </si>
  <si>
    <t>E -  Gestione risorse economiche</t>
  </si>
  <si>
    <t xml:space="preserve">E -  capacità di standardizzare le procedure, finalizzandole al recupero dell’efficienza;
 rispetto dei vincoli finanziari;
 capacità di orientare e controllare l’efficienza e l’economicità dei servizi affidati a soggetti esterni all’organizzazione;
</t>
  </si>
  <si>
    <t>Giunta</t>
  </si>
  <si>
    <t>Dirigenti/Responsabili</t>
  </si>
  <si>
    <t>F - Orientamento alla qualità dei servizi</t>
  </si>
  <si>
    <t xml:space="preserve">F -  rispetto dei termini dei procedimenti
 presidio delle attività: comprensione e rimozione delle cause degli scostamenti dagli standard di servizio  rispettando i criteri quali – quantitativi;
 capacità di programmare e definire adeguati standard rispetto ai servizi erogati;
 capacità di organizzare e gestire i processi di lavoro per il raggiungimento degli obiettivi controllandone l’andamento;
 gestione efficace del tempo di lavoro rispetto agli obiettivi e supervisione della gestione del tempo di lavoro dei propri collaboratori; 
 capacità di limitare il contenzioso;
 capacità di orientare e controllare la qualità dei servizi affidati a soggetti esterni all’organizzazione;
</t>
  </si>
  <si>
    <t>Importanza</t>
  </si>
  <si>
    <t>Impatto Esterno</t>
  </si>
  <si>
    <t>Esito</t>
  </si>
  <si>
    <t>Complessità</t>
  </si>
  <si>
    <t>Realizzabilità</t>
  </si>
  <si>
    <t>0% ÷ 20%</t>
  </si>
  <si>
    <t>21% ÷ 50%</t>
  </si>
  <si>
    <t xml:space="preserve"> 51% ÷ 70%</t>
  </si>
  <si>
    <t xml:space="preserve"> 71%÷90%</t>
  </si>
  <si>
    <t>91% ÷100%</t>
  </si>
  <si>
    <t>H -  Integrazione con gli amministratori su obiettivi assegnati, con i colleghi su obiettivi comuni</t>
  </si>
  <si>
    <t xml:space="preserve">H -   Capacità di creare occasioni di scambio e mantenere rapporti attivi e costruttivi con i colleghi e con gli amministratori;
 Capacità di prevenire ed individuare i momenti di difficoltà e fornire contributi concreti per il loro superamento; 
 Capacità di comprendere le divergenze e prevenire gli effetti di conflitto;
 Efficacia dell’assistenza agli organi di governo;
 Disponibilità ad adattare il tempo di lavoro agli obiettivi gestionali concordati e ad accogliere ulteriori esigenze dell’ente Attenzione alle necessità delle altre aree se (formalmente e informalmente) coinvolte in processi lavorativi trasversali rispetto alla propria;
 Predisposizione di dati e procedure all’interno della propria struttura in pre-visione di una loro ricaduta su altre aree;
</t>
  </si>
  <si>
    <t>Obiettivo Operativo: giunta</t>
  </si>
  <si>
    <t>Obiettivo Gestionale Dirigenti</t>
  </si>
  <si>
    <t>Unità di Misura Performance</t>
  </si>
  <si>
    <t>Descrizione</t>
  </si>
  <si>
    <t>Indicatore</t>
  </si>
  <si>
    <t>Performance Attesa 2019</t>
  </si>
  <si>
    <t>Performance Attesa 2020</t>
  </si>
  <si>
    <t>Performance Attesa 2021</t>
  </si>
  <si>
    <t>Responsabile Primario</t>
  </si>
  <si>
    <t>Alta</t>
  </si>
  <si>
    <t>Media</t>
  </si>
  <si>
    <t>Bassa</t>
  </si>
  <si>
    <t>Non Avviato</t>
  </si>
  <si>
    <t>Avviato</t>
  </si>
  <si>
    <t>Perseguito</t>
  </si>
  <si>
    <t>Parzialmente Raggiunto</t>
  </si>
  <si>
    <t>Pienamente Raggiunto</t>
  </si>
  <si>
    <t>Peso Amministratori</t>
  </si>
  <si>
    <t>Peso Dirigenti</t>
  </si>
  <si>
    <t>I -  Analisi e soluzione dei problemi</t>
  </si>
  <si>
    <t>I -  Capacità di individuare le caratteristiche (variabili o costanti) dei problemi;
 Capacità di individuare (anche in modo creativo) ipotesi di soluzione rispetto alle cause;
 Capacità di definire le azioni da adottare;
 Capacità di reperire le risorse umane, strumentali e finanziarie; 
 Capacità di verificare l’efficacia della soluzione trovata;
 Capacità nell’identificazione ed eliminazione delle anomalie e dei ritardi;
 Capacità e tempestività nelle Risposte;</t>
  </si>
  <si>
    <t>Realizzazione dei programmi e previsioni  contenuti nei documenti di programmazione</t>
  </si>
  <si>
    <t>Assicurare un'efficace acquisizione, gestione e programmazione delle risorse finanziarie dell'ente al fine di garantire la qualità dei servizi svolti e il rispetto dei piani e dei programmi della politica</t>
  </si>
  <si>
    <t>Indice di impiego delle risorse</t>
  </si>
  <si>
    <t>Misura la capacità di utilizzo delle risorse a disposizione</t>
  </si>
  <si>
    <t>Formula =[ Risorse impegnate /Risorse programmate in sede di bilancio di previsione]*100  (Al netto della variazione relativa al riaccertamento dei residui )</t>
  </si>
  <si>
    <t xml:space="preserve">Corrente 85% ; </t>
  </si>
  <si>
    <t>Tutti</t>
  </si>
  <si>
    <t>x</t>
  </si>
  <si>
    <t xml:space="preserve">L -  Capacità Negoziale </t>
  </si>
  <si>
    <t>L -   Capacità di concepire il conflitto come risorsa potenziale; 
 Capacità di tenere conto dei diversi interessi in gioco; 
 Capacità di elaborare e proporre mediazioni che tengano conto di tutti gli interessi in gioco;</t>
  </si>
  <si>
    <t>Autonomia Finanziaria (entrate)</t>
  </si>
  <si>
    <t>Evidenzia la capacità di acquisire autonomamente le disponibilità necessarie per il finanziamento della spese</t>
  </si>
  <si>
    <t>Formula =[ Entrate Tributarie accertate/Previsione entrate tributarie] *100</t>
  </si>
  <si>
    <t>Formula =[ Entrate extratributarie accertate/ Previsione entrate tariffarie di propria competenza ]*100</t>
  </si>
  <si>
    <t>Formula =[Importo riscosso entrate proprie/ - Importo accertato entrate proprie]*100</t>
  </si>
  <si>
    <t xml:space="preserve"> Incidenza spese correnti pagate di competenza</t>
  </si>
  <si>
    <t>Misura la capacità del dirigente di  utilizzare le risorse assegnate</t>
  </si>
  <si>
    <t>Formula =[ Importo spese correnti pagate di competenza/  - Importo spese correnti impegnate di competenza]*100</t>
  </si>
  <si>
    <t>Capacità di Programmazione: Tempestività nella predisposizione dei documenti di programmazione</t>
  </si>
  <si>
    <t>Evidenzia la capacità dell'amministrazione e dei dirigenti di predisporre  gli atti e la rilevazione dei dati necessari alla predisposizione del Bilancio di Previsione</t>
  </si>
  <si>
    <t>Formula =[Data di Approvazione del Bilancio effettiva/Data di approvazione del Bilancio programmata]*100</t>
  </si>
  <si>
    <t>Responsabile Servizio Finanziario</t>
  </si>
  <si>
    <t>Regolarità nei pagamenti ai fornitori</t>
  </si>
  <si>
    <t xml:space="preserve">Misura la tempestività  nei pagamenti ai fornitori definito in termini di ritardo medio ponderato di pagamento delle fatture. </t>
  </si>
  <si>
    <t>Formula = [somma, per ciascuna fattura emessa a titolo corrispettivo di una transazione commerciale, dei giorni effettivi intercorrenti tra la data di scadenza della fattura o richiesta equivalente di pagamento e la data di pagamento ai fornitori moltiplicata per l’importo dovuto/rapportata alla somma degli importi pagati nel periodo di riferimento]</t>
  </si>
  <si>
    <t>30 gg</t>
  </si>
  <si>
    <t>Formula = [somma di giorni intercorsi tra ricevimento di ciascuna fattura e pagamento della stessa/giorni massimi previsti dalla norma per pagamento fatture ]</t>
  </si>
  <si>
    <t>&lt;1</t>
  </si>
  <si>
    <t>Funzionalità organizzativa: garantire il funzionamento dell'organizzazione finalizzato alla gestione dei servizi in una logica di efficienza e l'efficacia dell'azione amministrativa</t>
  </si>
  <si>
    <t>Garantire un'efficace presidio degli elementi costitutivi ( approvvigionamento dei fattori produttivi; tempi di produzione; capacità di fronteggiare gli imprevisti; comunicazione interna;  etc.) del funzionamento dell'organizzazione al fine di definire e assicurare uno standard di funzionamento adeguato alle attese dell'amministrazione</t>
  </si>
  <si>
    <t>Incidenza del ricorso a convenzioni CONSIP e al mercato elettronico degli acquisti</t>
  </si>
  <si>
    <t>Misura il grado di rispetto delle disposizioni relative all'acquisto attraverso mercato elettronico, atteso che le eccezioni sono previste per importi inferiori a 1.000 euro, che vanno ridotti e per lavori, servizi e/o forniture non presenti sul mercato elettronico</t>
  </si>
  <si>
    <t>Formula =[N. di acquisti realizzati tra quelli previsti nel programma delle acquisizioni / n. totale di acquisti realizzati nell'anno]</t>
  </si>
  <si>
    <t>Percentuale di acquisti effettuati già previsti nel programma delle acquisizioni</t>
  </si>
  <si>
    <t>Misura il grado di capacità previsionale sul fabbisogno di forniture dell'ente. maggiore è il valore dell'indicatore, migliore sarà la capacità programmatoria</t>
  </si>
  <si>
    <t>Formula =[Tempo medio rilascio parere di regolarità contabile sulle determine in conformità al regolamento interno - Tempo rilascio effettivo / tempo rilascio previsto= 1,00</t>
  </si>
  <si>
    <t>3gg</t>
  </si>
  <si>
    <t>Rispetto dei tempi di rilascio</t>
  </si>
  <si>
    <t>Misura l’efficacia del processo di rilascio dei documenti valutando il rispetto dei tempi di rilascio previsti. Effettua la misurazione con riferimento ad alcune tipologie di documenti rappresentative dell’insieme</t>
  </si>
  <si>
    <t>Formula =[Tempo medio rilascio parere di regolarità contabile sulle delibere in conformità al regolamento interno - Tempo rilascio effettivo / tempo rilascio previsto= 1,00</t>
  </si>
  <si>
    <t>2gg</t>
  </si>
  <si>
    <t>Risorse umane: garantire una corretta gestione del personale, secondo principi di legalità, equità e di riconoscimento del merito</t>
  </si>
  <si>
    <t>Garantire una governance delle risorse umane orientata al merito, allo sviluppo e alla crescita delle competenze professionali nonché quelle comportamentali al fine di incentivarne la motivazione al conseguimento dei programmi e degli obiettivi dell'amministrazione e alla missione dell'ente.</t>
  </si>
  <si>
    <t>Ripartizione Risorse Accessorie</t>
  </si>
  <si>
    <t>Indica il livello di attenzione dell'amministrazione nella ripartizione delle risorse acessorie</t>
  </si>
  <si>
    <t>Contrattazione annuale avviata e conclusa entro dicembre di ciascun anno -Formula =[Si/No]</t>
  </si>
  <si>
    <t>Si</t>
  </si>
  <si>
    <t>Responsabile CdR del Personale</t>
  </si>
  <si>
    <t>Gestione dei servizi a contatto con il pubblico</t>
  </si>
  <si>
    <t xml:space="preserve"> Garantire la soddisfazione dell'utenza e la pronta risposta alle istanze presentate</t>
  </si>
  <si>
    <t xml:space="preserve">Implementazione servizi on line </t>
  </si>
  <si>
    <t xml:space="preserve">Evidenzia la capacità dell'Ente di implementare l'erogazione dei servizi attraverso il portale </t>
  </si>
  <si>
    <t xml:space="preserve">Formula =[ Previsione procedimenti on line/ procedimenti attivi]*100 </t>
  </si>
  <si>
    <t>O -  Comunicazione</t>
  </si>
  <si>
    <t xml:space="preserve">O -  Capacità di adottare una modalità di ascolto attivo 
 Capacità di scegliere e predisporre codici e canali comunicativi coerenti con il contenuto e con gli interlocutori
 Capacità di essere chiari, concisi, completi 
 Capacità di adattare il linguaggio agli interlocutori
 Capacità di prevedere e comprendere il punto di vista dei diversi interlocutori
 Capacità di attivare azioni di verifica della comprensione dei messaggi
 Capacità di predisporre strategie e azioni di comunicazione istituzionale e di pubblicizzazione dei servizi
</t>
  </si>
  <si>
    <t>Accesso agli atti</t>
  </si>
  <si>
    <t>Evidenza la capacità dell'ente a rispondere alle istanze relative alla trasparenza amministrativa da parte degli utenti</t>
  </si>
  <si>
    <t>Formula =[tempo medio di risposta alle richieste di accesso documentale, accesso civico e accesso civico generalizzato]</t>
  </si>
  <si>
    <t>&lt;30 gg</t>
  </si>
  <si>
    <t>Trasparenza e Anticorruzione</t>
  </si>
  <si>
    <t>Attuazione delle misure previste dalla normativa e dal PTPCT dell'ente in materia di trasparenza e anticorruzione</t>
  </si>
  <si>
    <t xml:space="preserve">Attuazione degli obblighi in materia di Trasparenza </t>
  </si>
  <si>
    <t>Grado di trasparenza dell’amministrazione definito in termini di grado di compliance, (completezza, aggiornamento e apertura) degli obblighi di pubblicazione previsti dal d.lgs 33/2013 e calcolato come rapporto tra il punteggio complessivo ottenuto a seguito delle verifiche effettuate su ciascun obbligo di pubblicazione e il punteggio massimo conseguibile secondo le indicazioni di cui alla delibera ANAC relativa alle attestazioni OIV sull’assolvimento degli obblighi di pubblicazione per l’anno di riferimento (Unità di misura: %)</t>
  </si>
  <si>
    <t xml:space="preserve"> Formula =[ Adempimenti attuati/Adempimenti in capo al CdR]*100</t>
  </si>
  <si>
    <t>Segretario</t>
  </si>
  <si>
    <t xml:space="preserve">Q - Gestione Risorse Umane </t>
  </si>
  <si>
    <t xml:space="preserve">Q -  Capacità di informare, comunicare e coinvolgere le risorse umane nel raggiungimento degli obiettivi individuali e di gruppo Capacità di motivare, coinvolgere, far crescere professionalmente il personale affidato stimolando un clima organizzativo favorevole alla produttività 
 Capacità assegnare ruoli, responsabilità ed obiettivi secondo la competenza e la maturità professionale del personale
 Capacità di definire programmi e flussi di lavoro, controllandone l’andamento 
 Capacità di valorizzare i propri collaboratori 
 Gestire le riunioni di lavoro finalizzandole all’obiettivo, alla crescita personale ed all’autonomia decisionale del personale Capacità di prevenire e mediare rispetto ad eventuali conflitti fra il personale
 Capacità di predisporre piani di carriera ed azioni formative per lo sviluppo del personale 
 Capacità di valutare i risultati raggiunti rispetto agli obiettivi assegnati e concordare i necessari correttivi
 Capacità di coordinare e di gestire con efficacia le riunioni di gruppo finalizzandole alla condivisione, alla crescita professionale ed alla autonomia decisionale e operativa dei collaboratori nell’ambito del loro ruolo
 Capacità di distribuire equamente i compiti e i carichi di lavoro fra i collaboratori
 Capacità di valutare in modo equo ed efficace le prestazioni dei propri collaboratori 
 Capacità di differenziare in maniera significativa le valutazioni dei collaboratori; 
 Capacità di individuare percorsi di sviluppo dei collaboratori ad alto potenziale
</t>
  </si>
  <si>
    <t>Attuazione degli obblighi in materia di Anticorruzione</t>
  </si>
  <si>
    <t xml:space="preserve">Evidenzia la capacità  del Dirigente di presidiare gli obblighi in materia di anticorruzione ascrivibili al CdR di diretta responsabilità 
 </t>
  </si>
  <si>
    <t>R -  Rapporti con l’utenza</t>
  </si>
  <si>
    <t xml:space="preserve">R -  Capacità di ascolto dei destinatari e di sviluppare orientamenti all’utente
 Capacità di gestire i rapporti, anche contrattuali, con interlocutori esterni
 Organizzazione e gestione dell’orario di servizio in relazione alle esigenza dell’utenza
 Gestione del feedback (risposte) verso gli utenti esterni rispetto alla presa in carico delle loro richieste
 Gestione delle richieste esterne in modo diretto o indiretto tramite il coordinamento dei propri collaboratori
 Disponibilità ad incontrare l’utenza esterna, prendendone in carico le richieste coerenti col ruolo e la funzione ricoperti e instaurando relazioni corrette e positive
 Disponibilità ad organizzare le informazioni circa il servizio erogato dalla propria struttura per orientare l’utenza esterna (es. segnaletica interna, volantini illustrativi, esposizione di orari di ricevimento 
 Disponibilità ad organizzare in modo comprensibile e fruibile le informazioni richieste o spontaneamente erogate 
 Capacità di riconoscere ed attivarsi in modo coerente e tempestivo per la soddisfazione del bisogno espresso dall’utenza, curando anche le fasi del feedback
</t>
  </si>
  <si>
    <t>Standard degli atti amministrativi</t>
  </si>
  <si>
    <t>Assicurare un elevato standard degli atti amministrativi finalizzato a garantire la legittimità, regolarità e correttezza dell’azione amministrativa nonche di regolarità contabile degli atti mediante l'attuazione dei controlli cosi come previsto nel numero e con le modalità programmate nel regolamento sui controlli interni adottato dall'ente.</t>
  </si>
  <si>
    <t>Qualità e correttezza degli Atti Amministrativi</t>
  </si>
  <si>
    <t xml:space="preserve">Evidenzia la capacità  del Dirigente di predisporre gli atti amministrativi di competenza del proprio CdR soddisfacendo i requisiti previsti nel regolamento dei controlli interni  </t>
  </si>
  <si>
    <t xml:space="preserve"> Formula =[ N. atti sottoposti a controllo interno che non presentano anomalie/ N. atti sottoposti a controllo interno ]*100</t>
  </si>
  <si>
    <t xml:space="preserve">S -  Gestione del tempo Lavoro </t>
  </si>
  <si>
    <t xml:space="preserve">S -  Gestione efficace del tempo di lavoro rispetto agli obiettivi ricevuti 
 Supervisione dei propri collaboratori rispetto alla gestione del loro tempo di lavoro
</t>
  </si>
  <si>
    <t>Rispetto sedute controllo successivo di regolarità  amministrativa</t>
  </si>
  <si>
    <t>Evidenzia la capacità dell'ente di rispettare le previsioni regolamentari</t>
  </si>
  <si>
    <t>Formula =[ N. sedute di controllo successivo di regolarità  amministrativa effettuate/ - N. sedute di controllo di regolarità  amministrativa previste dal regolamento]*100</t>
  </si>
  <si>
    <t>Efficacia dei controlli di regolarità  contabile</t>
  </si>
  <si>
    <t>Evidenzia la capacità  del Dirigente di predisporre gli atti amministrativi di competenza del proprio CdR soddisfacendo i requisiti previsti nel regolamento di contabilità</t>
  </si>
  <si>
    <t>Formula =[N. determinazione corrette per rilascio parere regolarità  contabile/ - N. determinazioni pervenute dagli uffici]*100</t>
  </si>
  <si>
    <t>Responsabile CdR  Contabile</t>
  </si>
  <si>
    <t>Informatizzazione e digitalizzazione</t>
  </si>
  <si>
    <t>Assicurare l'implementazione degli strumenti informatici necessari a rendere i processi maggiormente veloci e controllabili, garantire la sicurezza delle informazioni gestite, fornire possibilità di accesso ai servizi da parte dei cittadini</t>
  </si>
  <si>
    <t xml:space="preserve">T -  Utilizzo della dotazione Tecnologica </t>
  </si>
  <si>
    <t xml:space="preserve">T -  Individuare e reperire la strumentazione tecnologica necessaria agli obiettivi e ai processi di lavoro dell’ organizzazione Predisporre la manutenzione e l’aggiornamento della strumentazione in relazione a mutamenti intervenuti su obiettivi e processi di lavoro 
 Autonomia nel utilizzo diretto della strumentazione tecnologica
</t>
  </si>
  <si>
    <t>Dematerializzazione procedure</t>
  </si>
  <si>
    <t>Verifica l'informatizzazione delle procedure relative alla gestione del personale</t>
  </si>
  <si>
    <t>Formula =[Procedura di gestione presenze, assenze, ferie, permessi e missioni e protocollo integralmente ed esclusivamente dematerializzata (si/no)]</t>
  </si>
  <si>
    <t>Dematerializzazione atti</t>
  </si>
  <si>
    <t>Misura il tasso di dematerializzazione degli atti</t>
  </si>
  <si>
    <t xml:space="preserve"> Formula =[N. atti (delibere, determine, contratti) dematerializzati/N. atti (delibere, determine, contratti)]</t>
  </si>
  <si>
    <t>Responsabili</t>
  </si>
  <si>
    <t>Valutazione</t>
  </si>
  <si>
    <t>ESITO</t>
  </si>
  <si>
    <t>Comune di Oliena</t>
  </si>
  <si>
    <t xml:space="preserve">Programmazione Performance  Obiettivi Specifici </t>
  </si>
  <si>
    <t>A -  Traduzione operativa dei piani e programmi della politica:</t>
  </si>
  <si>
    <t>A - Capacità di declinare in obiettivi concreti i piani e i programmi della politica;</t>
  </si>
  <si>
    <t>Peso % Obiettivo</t>
  </si>
  <si>
    <t>Obiettivo Operativo: Giunta</t>
  </si>
  <si>
    <t>Performance Attesa</t>
  </si>
  <si>
    <t>M -  Realizzazione</t>
  </si>
  <si>
    <t xml:space="preserve">M -   Capacità di raggiungere gli obiettivi predisponendo i processi di lavoro e controllandone l’andamento;
 Capacità di rispettare e far rispettare le scadenze concordate; 
 Capacità di realizzare gli obiettivi rispettando i criteri quali-quantitativi;
</t>
  </si>
  <si>
    <t>Completare il processo di revisione della struttura organizzativa e definire la sfera di competenza di ciascun area  con l’indicazione delle funzioni assegnate.</t>
  </si>
  <si>
    <t xml:space="preserve">Con la deliberazione della Giunta comunale n. 36 del 06/03/2019 è stato approvato il piano triennale del fabbisogno di personale relativo agli anni 2019/2021, comprendente anche la dotazione organica aggiornata.
Con la successiva deliberazione della Giunta comunale n. 70 del 24/05/2019 è stata   confermata la struttura organizzativa in essere con la previsione delle seguenti aree: Amministrativa e Vigilanza, tecnica, economico - finanziaria, Servizi alla Persona e Tributaria e Demografica, fatta salva la revisione della struttura esistente e degli ambiti di competenza in un’ottica di razionalizzazione delle competenze e di una congrua ripartizione delle responsabilità gestionali. Occorre, pertanto, completare il processo di revisione della struttura organizzativa e definire la sfera di competenza di ciascun area  con l’indicazione delle funzioni assegnate.
</t>
  </si>
  <si>
    <t>X</t>
  </si>
  <si>
    <t>SEGRETARIO COMUNALE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</si>
</sst>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43" formatCode="_-* #,##0.00\ _€_-;\-* #,##0.00\ _€_-;_-* &quot;-&quot;??\ _€_-;_-@_-"/>
    <numFmt numFmtId="164" formatCode="_-* #,##0_-;\-* #,##0_-;_-* &quot;-&quot;??_-;_-@_-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Garamond"/>
      <family val="1"/>
    </font>
    <font>
      <b/>
      <i/>
      <sz val="16"/>
      <name val="Garamond"/>
      <family val="1"/>
    </font>
    <font>
      <b/>
      <sz val="14"/>
      <name val="Garamond"/>
      <family val="1"/>
    </font>
    <font>
      <b/>
      <sz val="28"/>
      <name val="Garamond"/>
      <family val="1"/>
    </font>
    <font>
      <sz val="12"/>
      <name val="Garamond"/>
      <family val="1"/>
    </font>
    <font>
      <b/>
      <i/>
      <sz val="22"/>
      <name val="Garamond"/>
      <family val="1"/>
    </font>
    <font>
      <b/>
      <i/>
      <sz val="14"/>
      <name val="Garamond"/>
      <family val="1"/>
    </font>
    <font>
      <b/>
      <sz val="12"/>
      <color theme="1"/>
      <name val="Garamond"/>
      <family val="1"/>
    </font>
    <font>
      <b/>
      <sz val="8"/>
      <color theme="1"/>
      <name val="Garamond"/>
      <family val="1"/>
    </font>
    <font>
      <b/>
      <i/>
      <sz val="10"/>
      <name val="Garamond"/>
      <family val="1"/>
    </font>
    <font>
      <sz val="8"/>
      <color theme="1"/>
      <name val="Garamond"/>
      <family val="1"/>
    </font>
    <font>
      <b/>
      <i/>
      <sz val="1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b/>
      <sz val="18"/>
      <name val="Garamond"/>
      <family val="1"/>
    </font>
    <font>
      <sz val="20"/>
      <name val="Garamond"/>
      <family val="1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9"/>
      </patternFill>
    </fill>
  </fills>
  <borders count="49">
    <border>
      <left/>
      <right/>
      <top/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theme="3" tint="0.3999755851924192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 tint="0.39997558519241921"/>
      </left>
      <right/>
      <top style="double">
        <color indexed="64"/>
      </top>
      <bottom style="thin">
        <color theme="3" tint="0.39997558519241921"/>
      </bottom>
      <diagonal/>
    </border>
    <border>
      <left/>
      <right/>
      <top style="double">
        <color indexed="64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double">
        <color indexed="64"/>
      </top>
      <bottom style="thin">
        <color theme="3" tint="0.39997558519241921"/>
      </bottom>
      <diagonal/>
    </border>
    <border>
      <left/>
      <right style="double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double">
        <color indexed="64"/>
      </left>
      <right style="double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double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59999389629810485"/>
      </top>
      <bottom/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39997558519241921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39997558519241921"/>
      </left>
      <right/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 style="thin">
        <color theme="3" tint="0.39997558519241921"/>
      </left>
      <right style="thin">
        <color theme="3" tint="0.59999389629810485"/>
      </right>
      <top/>
      <bottom style="thin">
        <color theme="3" tint="0.59999389629810485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9" fontId="2" fillId="2" borderId="1" xfId="3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justify" vertical="center"/>
    </xf>
    <xf numFmtId="9" fontId="2" fillId="2" borderId="2" xfId="3" applyFont="1" applyFill="1" applyBorder="1" applyAlignment="1">
      <alignment vertical="center"/>
    </xf>
    <xf numFmtId="9" fontId="3" fillId="2" borderId="3" xfId="3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9" fontId="2" fillId="2" borderId="6" xfId="3" applyFont="1" applyFill="1" applyBorder="1" applyAlignment="1">
      <alignment vertical="center"/>
    </xf>
    <xf numFmtId="9" fontId="3" fillId="2" borderId="8" xfId="3" applyFont="1" applyFill="1" applyBorder="1" applyAlignment="1">
      <alignment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center"/>
    </xf>
    <xf numFmtId="9" fontId="2" fillId="2" borderId="0" xfId="3" applyFont="1" applyFill="1" applyBorder="1" applyAlignment="1">
      <alignment vertical="center"/>
    </xf>
    <xf numFmtId="9" fontId="3" fillId="2" borderId="11" xfId="3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center" vertical="center"/>
    </xf>
    <xf numFmtId="9" fontId="11" fillId="3" borderId="16" xfId="2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9" fontId="13" fillId="2" borderId="6" xfId="3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2" fontId="16" fillId="5" borderId="7" xfId="1" quotePrefix="1" applyNumberFormat="1" applyFont="1" applyFill="1" applyBorder="1" applyAlignment="1">
      <alignment horizontal="justify" vertical="center" wrapText="1"/>
    </xf>
    <xf numFmtId="43" fontId="16" fillId="5" borderId="7" xfId="1" applyFont="1" applyFill="1" applyBorder="1" applyAlignment="1">
      <alignment horizontal="justify" vertical="center" wrapText="1"/>
    </xf>
    <xf numFmtId="2" fontId="16" fillId="5" borderId="22" xfId="1" quotePrefix="1" applyNumberFormat="1" applyFont="1" applyFill="1" applyBorder="1" applyAlignment="1">
      <alignment horizontal="justify" vertical="center" wrapText="1"/>
    </xf>
    <xf numFmtId="164" fontId="17" fillId="5" borderId="16" xfId="1" applyNumberFormat="1" applyFont="1" applyFill="1" applyBorder="1" applyAlignment="1">
      <alignment horizontal="center" vertical="center" wrapText="1"/>
    </xf>
    <xf numFmtId="9" fontId="16" fillId="5" borderId="16" xfId="3" applyFont="1" applyFill="1" applyBorder="1" applyAlignment="1">
      <alignment horizontal="center" vertical="center"/>
    </xf>
    <xf numFmtId="9" fontId="16" fillId="4" borderId="16" xfId="3" applyFont="1" applyFill="1" applyBorder="1" applyAlignment="1">
      <alignment horizontal="center" vertical="center"/>
    </xf>
    <xf numFmtId="9" fontId="13" fillId="2" borderId="11" xfId="3" applyFont="1" applyFill="1" applyBorder="1" applyAlignment="1">
      <alignment vertical="center"/>
    </xf>
    <xf numFmtId="1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9" fontId="14" fillId="0" borderId="7" xfId="0" applyNumberFormat="1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9" fontId="13" fillId="0" borderId="6" xfId="3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43" fontId="14" fillId="0" borderId="7" xfId="1" applyFont="1" applyFill="1" applyBorder="1" applyAlignment="1">
      <alignment horizontal="left" vertical="center" wrapText="1"/>
    </xf>
    <xf numFmtId="9" fontId="16" fillId="0" borderId="16" xfId="3" applyFont="1" applyFill="1" applyBorder="1" applyAlignment="1">
      <alignment horizontal="center" vertical="center"/>
    </xf>
    <xf numFmtId="9" fontId="13" fillId="0" borderId="11" xfId="3" applyFont="1" applyFill="1" applyBorder="1" applyAlignment="1">
      <alignment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9" fontId="13" fillId="0" borderId="0" xfId="3" applyFont="1" applyFill="1" applyAlignment="1">
      <alignment horizontal="center" vertical="center"/>
    </xf>
    <xf numFmtId="0" fontId="16" fillId="0" borderId="12" xfId="0" applyFont="1" applyFill="1" applyBorder="1" applyAlignment="1">
      <alignment horizontal="justify" vertical="center" wrapText="1"/>
    </xf>
    <xf numFmtId="0" fontId="16" fillId="0" borderId="13" xfId="0" applyFont="1" applyFill="1" applyBorder="1" applyAlignment="1">
      <alignment horizontal="justify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6" fillId="0" borderId="25" xfId="0" applyFont="1" applyBorder="1" applyAlignment="1">
      <alignment horizontal="justify" vertical="center" wrapText="1"/>
    </xf>
    <xf numFmtId="0" fontId="16" fillId="0" borderId="26" xfId="0" applyFont="1" applyBorder="1" applyAlignment="1">
      <alignment horizontal="justify" vertical="center" wrapText="1"/>
    </xf>
    <xf numFmtId="0" fontId="14" fillId="0" borderId="7" xfId="0" applyFont="1" applyFill="1" applyBorder="1" applyAlignment="1">
      <alignment vertical="center" wrapText="1"/>
    </xf>
    <xf numFmtId="1" fontId="13" fillId="0" borderId="7" xfId="0" applyNumberFormat="1" applyFont="1" applyFill="1" applyBorder="1" applyAlignment="1">
      <alignment vertical="center"/>
    </xf>
    <xf numFmtId="1" fontId="13" fillId="0" borderId="7" xfId="0" applyNumberFormat="1" applyFont="1" applyFill="1" applyBorder="1" applyAlignment="1">
      <alignment horizontal="center" vertical="center"/>
    </xf>
    <xf numFmtId="9" fontId="13" fillId="0" borderId="7" xfId="3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1" fontId="18" fillId="3" borderId="22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horizontal="justify" vertical="center"/>
    </xf>
    <xf numFmtId="9" fontId="2" fillId="0" borderId="0" xfId="3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43" fontId="19" fillId="3" borderId="16" xfId="1" applyFont="1" applyFill="1" applyBorder="1" applyAlignment="1">
      <alignment horizontal="center" vertical="center" wrapText="1"/>
    </xf>
    <xf numFmtId="9" fontId="19" fillId="3" borderId="16" xfId="3" applyFont="1" applyFill="1" applyBorder="1" applyAlignment="1">
      <alignment horizontal="center" vertical="center" wrapText="1"/>
    </xf>
    <xf numFmtId="9" fontId="20" fillId="3" borderId="16" xfId="3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14" fillId="0" borderId="0" xfId="0" applyFont="1"/>
    <xf numFmtId="9" fontId="3" fillId="2" borderId="0" xfId="3" applyFont="1" applyFill="1" applyBorder="1" applyAlignment="1">
      <alignment vertical="center"/>
    </xf>
    <xf numFmtId="9" fontId="3" fillId="2" borderId="0" xfId="3" applyFont="1" applyFill="1" applyBorder="1" applyAlignment="1">
      <alignment horizontal="center" vertical="center"/>
    </xf>
    <xf numFmtId="9" fontId="3" fillId="2" borderId="0" xfId="3" applyFont="1" applyFill="1" applyBorder="1" applyAlignment="1">
      <alignment horizontal="left" vertical="center"/>
    </xf>
    <xf numFmtId="9" fontId="13" fillId="2" borderId="0" xfId="3" applyFont="1" applyFill="1" applyBorder="1" applyAlignment="1">
      <alignment horizontal="center" vertical="center"/>
    </xf>
    <xf numFmtId="9" fontId="3" fillId="2" borderId="0" xfId="3" applyFont="1" applyFill="1" applyBorder="1" applyAlignment="1">
      <alignment vertical="center" wrapText="1"/>
    </xf>
    <xf numFmtId="9" fontId="3" fillId="0" borderId="7" xfId="3" applyFont="1" applyFill="1" applyBorder="1" applyAlignment="1">
      <alignment vertical="center"/>
    </xf>
    <xf numFmtId="9" fontId="8" fillId="2" borderId="0" xfId="3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9" fontId="2" fillId="0" borderId="0" xfId="3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9" fontId="2" fillId="0" borderId="0" xfId="3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14" fillId="0" borderId="2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2" fontId="16" fillId="5" borderId="16" xfId="1" quotePrefix="1" applyNumberFormat="1" applyFont="1" applyFill="1" applyBorder="1" applyAlignment="1">
      <alignment horizontal="justify" vertical="center" wrapText="1"/>
    </xf>
    <xf numFmtId="43" fontId="16" fillId="5" borderId="16" xfId="1" applyFont="1" applyFill="1" applyBorder="1" applyAlignment="1">
      <alignment horizontal="justify" vertical="center" wrapText="1"/>
    </xf>
    <xf numFmtId="43" fontId="17" fillId="5" borderId="16" xfId="1" applyFont="1" applyFill="1" applyBorder="1" applyAlignment="1">
      <alignment horizontal="center" vertical="center" wrapText="1"/>
    </xf>
    <xf numFmtId="9" fontId="15" fillId="0" borderId="22" xfId="0" applyNumberFormat="1" applyFont="1" applyFill="1" applyBorder="1" applyAlignment="1">
      <alignment horizontal="left" vertical="center" wrapText="1"/>
    </xf>
    <xf numFmtId="9" fontId="15" fillId="0" borderId="16" xfId="0" applyNumberFormat="1" applyFont="1" applyFill="1" applyBorder="1" applyAlignment="1">
      <alignment horizontal="left" vertical="center" wrapText="1"/>
    </xf>
    <xf numFmtId="1" fontId="18" fillId="3" borderId="1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horizontal="center" vertical="center" wrapText="1"/>
    </xf>
    <xf numFmtId="43" fontId="2" fillId="3" borderId="7" xfId="1" applyFont="1" applyFill="1" applyBorder="1" applyAlignment="1">
      <alignment horizontal="center" vertical="center" wrapText="1"/>
    </xf>
    <xf numFmtId="1" fontId="18" fillId="3" borderId="15" xfId="0" applyNumberFormat="1" applyFont="1" applyFill="1" applyBorder="1" applyAlignment="1">
      <alignment horizontal="center" vertical="center"/>
    </xf>
    <xf numFmtId="1" fontId="18" fillId="3" borderId="20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9" fontId="3" fillId="2" borderId="0" xfId="3" applyFont="1" applyFill="1" applyBorder="1" applyAlignment="1">
      <alignment horizontal="center" vertical="center"/>
    </xf>
    <xf numFmtId="9" fontId="2" fillId="6" borderId="29" xfId="3" applyFont="1" applyFill="1" applyBorder="1" applyAlignment="1">
      <alignment horizontal="center" vertical="center"/>
    </xf>
    <xf numFmtId="9" fontId="2" fillId="6" borderId="30" xfId="3" applyFont="1" applyFill="1" applyBorder="1" applyAlignment="1">
      <alignment horizontal="center" vertical="center"/>
    </xf>
    <xf numFmtId="9" fontId="2" fillId="6" borderId="31" xfId="3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9" fontId="13" fillId="0" borderId="7" xfId="3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9" fontId="13" fillId="0" borderId="0" xfId="3" applyFont="1" applyFill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9" fontId="2" fillId="3" borderId="15" xfId="3" applyFont="1" applyFill="1" applyBorder="1" applyAlignment="1">
      <alignment horizontal="center" vertical="center" textRotation="90" wrapText="1"/>
    </xf>
    <xf numFmtId="9" fontId="2" fillId="3" borderId="18" xfId="3" applyFont="1" applyFill="1" applyBorder="1" applyAlignment="1">
      <alignment horizontal="center" vertical="center" textRotation="90" wrapText="1"/>
    </xf>
    <xf numFmtId="9" fontId="2" fillId="3" borderId="20" xfId="3" applyFont="1" applyFill="1" applyBorder="1" applyAlignment="1">
      <alignment horizontal="center" vertical="center" textRotation="90" wrapText="1"/>
    </xf>
    <xf numFmtId="9" fontId="2" fillId="3" borderId="16" xfId="3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9" fontId="2" fillId="3" borderId="15" xfId="3" applyFont="1" applyFill="1" applyBorder="1" applyAlignment="1">
      <alignment horizontal="center" vertical="center" wrapText="1"/>
    </xf>
    <xf numFmtId="9" fontId="2" fillId="3" borderId="20" xfId="3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</cellXfs>
  <cellStyles count="4">
    <cellStyle name="Migliaia" xfId="1" builtinId="3"/>
    <cellStyle name="Migliaia [0]" xfId="2" builtinId="6"/>
    <cellStyle name="Normale" xfId="0" builtinId="0"/>
    <cellStyle name="Percentuale" xfId="3" builtinId="5"/>
  </cellStyles>
  <dxfs count="60"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mazione_Obiettivi_2019_Matrice%20-%20Olieva%20rev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P.I."/>
      <sheetName val="PI AREA FINANZIARIA"/>
      <sheetName val="PI AREA TECNICA"/>
      <sheetName val="AREA TRIB E DEMOGRAFICA"/>
      <sheetName val="PI AREA AMMINISTR E VIG"/>
      <sheetName val="PI AREA SERVIZI ALLA PERSONA"/>
      <sheetName val="Elenco P.O."/>
      <sheetName val="8vuota"/>
      <sheetName val="9vuota"/>
      <sheetName val="10vuota"/>
      <sheetName val="Resp. 1"/>
      <sheetName val="Dip. "/>
      <sheetName val="Dip. 2"/>
      <sheetName val="Dip.3"/>
      <sheetName val="Dip. 4"/>
      <sheetName val="Dip. 5"/>
      <sheetName val="Dip. 6"/>
      <sheetName val="Dip. 7"/>
      <sheetName val="Dip. 8"/>
      <sheetName val="Dip. 9"/>
      <sheetName val="Dip.10"/>
      <sheetName val="Report"/>
      <sheetName val="Grafici"/>
      <sheetName val="Foglio1"/>
    </sheetNames>
    <sheetDataSet>
      <sheetData sheetId="0">
        <row r="2">
          <cell r="B2" t="str">
            <v>Comune di Oliena</v>
          </cell>
        </row>
        <row r="7">
          <cell r="B7" t="str">
            <v>TUTTI I CDR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8"/>
  <sheetViews>
    <sheetView topLeftCell="A56" zoomScale="70" zoomScaleNormal="70" workbookViewId="0">
      <selection sqref="A1:XFD1048576"/>
    </sheetView>
  </sheetViews>
  <sheetFormatPr defaultRowHeight="15.6" x14ac:dyDescent="0.3"/>
  <cols>
    <col min="1" max="1" width="1.33203125" style="6" customWidth="1"/>
    <col min="2" max="2" width="33.109375" style="6" customWidth="1"/>
    <col min="3" max="3" width="38.21875" style="6" customWidth="1"/>
    <col min="4" max="4" width="42.6640625" style="6" hidden="1" customWidth="1"/>
    <col min="5" max="5" width="53.5546875" style="6" hidden="1" customWidth="1"/>
    <col min="6" max="6" width="56.6640625" style="6" customWidth="1"/>
    <col min="7" max="7" width="16" style="6" customWidth="1"/>
    <col min="8" max="9" width="34.5546875" style="6" hidden="1" customWidth="1"/>
    <col min="10" max="10" width="28.88671875" style="6" hidden="1" customWidth="1"/>
    <col min="11" max="24" width="6.88671875" style="6" customWidth="1"/>
    <col min="25" max="25" width="10" style="66" hidden="1" customWidth="1"/>
    <col min="26" max="26" width="12.88671875" style="66" customWidth="1"/>
    <col min="27" max="27" width="8.109375" style="66" hidden="1" customWidth="1"/>
    <col min="28" max="28" width="10.33203125" style="88" hidden="1" customWidth="1"/>
    <col min="29" max="33" width="20.6640625" style="6" hidden="1" customWidth="1"/>
    <col min="34" max="34" width="21.109375" style="6" hidden="1" customWidth="1"/>
    <col min="35" max="35" width="1.5546875" style="6" hidden="1" customWidth="1"/>
    <col min="36" max="36" width="41.44140625" style="6" hidden="1" customWidth="1"/>
    <col min="37" max="37" width="38" style="6" hidden="1" customWidth="1"/>
    <col min="38" max="38" width="8" style="6" hidden="1" customWidth="1"/>
    <col min="39" max="39" width="12.6640625" style="6" hidden="1" customWidth="1"/>
    <col min="40" max="42" width="8" style="6" hidden="1" customWidth="1"/>
    <col min="43" max="49" width="8" style="6" customWidth="1"/>
    <col min="50" max="53" width="9.33203125" style="6" customWidth="1"/>
    <col min="54" max="81" width="8.88671875" style="6"/>
    <col min="82" max="82" width="64" style="75" customWidth="1"/>
    <col min="83" max="83" width="97.88671875" style="75" customWidth="1"/>
    <col min="84" max="277" width="8.88671875" style="6"/>
    <col min="278" max="278" width="1.33203125" style="6" customWidth="1"/>
    <col min="279" max="279" width="44.88671875" style="6" customWidth="1"/>
    <col min="280" max="280" width="47.33203125" style="6" customWidth="1"/>
    <col min="281" max="281" width="8.109375" style="6" customWidth="1"/>
    <col min="282" max="282" width="8.33203125" style="6" customWidth="1"/>
    <col min="283" max="283" width="5.44140625" style="6" customWidth="1"/>
    <col min="284" max="284" width="8.5546875" style="6" customWidth="1"/>
    <col min="285" max="285" width="13.6640625" style="6" customWidth="1"/>
    <col min="286" max="286" width="15.6640625" style="6" customWidth="1"/>
    <col min="287" max="287" width="14.6640625" style="6" customWidth="1"/>
    <col min="288" max="288" width="15" style="6" customWidth="1"/>
    <col min="289" max="290" width="14.33203125" style="6" customWidth="1"/>
    <col min="291" max="291" width="0" style="6" hidden="1" customWidth="1"/>
    <col min="292" max="292" width="18.88671875" style="6" customWidth="1"/>
    <col min="293" max="305" width="8" style="6" customWidth="1"/>
    <col min="306" max="309" width="9.33203125" style="6" customWidth="1"/>
    <col min="310" max="337" width="8.88671875" style="6"/>
    <col min="338" max="338" width="64" style="6" customWidth="1"/>
    <col min="339" max="339" width="97.88671875" style="6" customWidth="1"/>
    <col min="340" max="533" width="8.88671875" style="6"/>
    <col min="534" max="534" width="1.33203125" style="6" customWidth="1"/>
    <col min="535" max="535" width="44.88671875" style="6" customWidth="1"/>
    <col min="536" max="536" width="47.33203125" style="6" customWidth="1"/>
    <col min="537" max="537" width="8.109375" style="6" customWidth="1"/>
    <col min="538" max="538" width="8.33203125" style="6" customWidth="1"/>
    <col min="539" max="539" width="5.44140625" style="6" customWidth="1"/>
    <col min="540" max="540" width="8.5546875" style="6" customWidth="1"/>
    <col min="541" max="541" width="13.6640625" style="6" customWidth="1"/>
    <col min="542" max="542" width="15.6640625" style="6" customWidth="1"/>
    <col min="543" max="543" width="14.6640625" style="6" customWidth="1"/>
    <col min="544" max="544" width="15" style="6" customWidth="1"/>
    <col min="545" max="546" width="14.33203125" style="6" customWidth="1"/>
    <col min="547" max="547" width="0" style="6" hidden="1" customWidth="1"/>
    <col min="548" max="548" width="18.88671875" style="6" customWidth="1"/>
    <col min="549" max="561" width="8" style="6" customWidth="1"/>
    <col min="562" max="565" width="9.33203125" style="6" customWidth="1"/>
    <col min="566" max="593" width="8.88671875" style="6"/>
    <col min="594" max="594" width="64" style="6" customWidth="1"/>
    <col min="595" max="595" width="97.88671875" style="6" customWidth="1"/>
    <col min="596" max="789" width="8.88671875" style="6"/>
    <col min="790" max="790" width="1.33203125" style="6" customWidth="1"/>
    <col min="791" max="791" width="44.88671875" style="6" customWidth="1"/>
    <col min="792" max="792" width="47.33203125" style="6" customWidth="1"/>
    <col min="793" max="793" width="8.109375" style="6" customWidth="1"/>
    <col min="794" max="794" width="8.33203125" style="6" customWidth="1"/>
    <col min="795" max="795" width="5.44140625" style="6" customWidth="1"/>
    <col min="796" max="796" width="8.5546875" style="6" customWidth="1"/>
    <col min="797" max="797" width="13.6640625" style="6" customWidth="1"/>
    <col min="798" max="798" width="15.6640625" style="6" customWidth="1"/>
    <col min="799" max="799" width="14.6640625" style="6" customWidth="1"/>
    <col min="800" max="800" width="15" style="6" customWidth="1"/>
    <col min="801" max="802" width="14.33203125" style="6" customWidth="1"/>
    <col min="803" max="803" width="0" style="6" hidden="1" customWidth="1"/>
    <col min="804" max="804" width="18.88671875" style="6" customWidth="1"/>
    <col min="805" max="817" width="8" style="6" customWidth="1"/>
    <col min="818" max="821" width="9.33203125" style="6" customWidth="1"/>
    <col min="822" max="849" width="8.88671875" style="6"/>
    <col min="850" max="850" width="64" style="6" customWidth="1"/>
    <col min="851" max="851" width="97.88671875" style="6" customWidth="1"/>
    <col min="852" max="1045" width="8.88671875" style="6"/>
    <col min="1046" max="1046" width="1.33203125" style="6" customWidth="1"/>
    <col min="1047" max="1047" width="44.88671875" style="6" customWidth="1"/>
    <col min="1048" max="1048" width="47.33203125" style="6" customWidth="1"/>
    <col min="1049" max="1049" width="8.109375" style="6" customWidth="1"/>
    <col min="1050" max="1050" width="8.33203125" style="6" customWidth="1"/>
    <col min="1051" max="1051" width="5.44140625" style="6" customWidth="1"/>
    <col min="1052" max="1052" width="8.5546875" style="6" customWidth="1"/>
    <col min="1053" max="1053" width="13.6640625" style="6" customWidth="1"/>
    <col min="1054" max="1054" width="15.6640625" style="6" customWidth="1"/>
    <col min="1055" max="1055" width="14.6640625" style="6" customWidth="1"/>
    <col min="1056" max="1056" width="15" style="6" customWidth="1"/>
    <col min="1057" max="1058" width="14.33203125" style="6" customWidth="1"/>
    <col min="1059" max="1059" width="0" style="6" hidden="1" customWidth="1"/>
    <col min="1060" max="1060" width="18.88671875" style="6" customWidth="1"/>
    <col min="1061" max="1073" width="8" style="6" customWidth="1"/>
    <col min="1074" max="1077" width="9.33203125" style="6" customWidth="1"/>
    <col min="1078" max="1105" width="8.88671875" style="6"/>
    <col min="1106" max="1106" width="64" style="6" customWidth="1"/>
    <col min="1107" max="1107" width="97.88671875" style="6" customWidth="1"/>
    <col min="1108" max="1301" width="8.88671875" style="6"/>
    <col min="1302" max="1302" width="1.33203125" style="6" customWidth="1"/>
    <col min="1303" max="1303" width="44.88671875" style="6" customWidth="1"/>
    <col min="1304" max="1304" width="47.33203125" style="6" customWidth="1"/>
    <col min="1305" max="1305" width="8.109375" style="6" customWidth="1"/>
    <col min="1306" max="1306" width="8.33203125" style="6" customWidth="1"/>
    <col min="1307" max="1307" width="5.44140625" style="6" customWidth="1"/>
    <col min="1308" max="1308" width="8.5546875" style="6" customWidth="1"/>
    <col min="1309" max="1309" width="13.6640625" style="6" customWidth="1"/>
    <col min="1310" max="1310" width="15.6640625" style="6" customWidth="1"/>
    <col min="1311" max="1311" width="14.6640625" style="6" customWidth="1"/>
    <col min="1312" max="1312" width="15" style="6" customWidth="1"/>
    <col min="1313" max="1314" width="14.33203125" style="6" customWidth="1"/>
    <col min="1315" max="1315" width="0" style="6" hidden="1" customWidth="1"/>
    <col min="1316" max="1316" width="18.88671875" style="6" customWidth="1"/>
    <col min="1317" max="1329" width="8" style="6" customWidth="1"/>
    <col min="1330" max="1333" width="9.33203125" style="6" customWidth="1"/>
    <col min="1334" max="1361" width="8.88671875" style="6"/>
    <col min="1362" max="1362" width="64" style="6" customWidth="1"/>
    <col min="1363" max="1363" width="97.88671875" style="6" customWidth="1"/>
    <col min="1364" max="1557" width="8.88671875" style="6"/>
    <col min="1558" max="1558" width="1.33203125" style="6" customWidth="1"/>
    <col min="1559" max="1559" width="44.88671875" style="6" customWidth="1"/>
    <col min="1560" max="1560" width="47.33203125" style="6" customWidth="1"/>
    <col min="1561" max="1561" width="8.109375" style="6" customWidth="1"/>
    <col min="1562" max="1562" width="8.33203125" style="6" customWidth="1"/>
    <col min="1563" max="1563" width="5.44140625" style="6" customWidth="1"/>
    <col min="1564" max="1564" width="8.5546875" style="6" customWidth="1"/>
    <col min="1565" max="1565" width="13.6640625" style="6" customWidth="1"/>
    <col min="1566" max="1566" width="15.6640625" style="6" customWidth="1"/>
    <col min="1567" max="1567" width="14.6640625" style="6" customWidth="1"/>
    <col min="1568" max="1568" width="15" style="6" customWidth="1"/>
    <col min="1569" max="1570" width="14.33203125" style="6" customWidth="1"/>
    <col min="1571" max="1571" width="0" style="6" hidden="1" customWidth="1"/>
    <col min="1572" max="1572" width="18.88671875" style="6" customWidth="1"/>
    <col min="1573" max="1585" width="8" style="6" customWidth="1"/>
    <col min="1586" max="1589" width="9.33203125" style="6" customWidth="1"/>
    <col min="1590" max="1617" width="8.88671875" style="6"/>
    <col min="1618" max="1618" width="64" style="6" customWidth="1"/>
    <col min="1619" max="1619" width="97.88671875" style="6" customWidth="1"/>
    <col min="1620" max="1813" width="8.88671875" style="6"/>
    <col min="1814" max="1814" width="1.33203125" style="6" customWidth="1"/>
    <col min="1815" max="1815" width="44.88671875" style="6" customWidth="1"/>
    <col min="1816" max="1816" width="47.33203125" style="6" customWidth="1"/>
    <col min="1817" max="1817" width="8.109375" style="6" customWidth="1"/>
    <col min="1818" max="1818" width="8.33203125" style="6" customWidth="1"/>
    <col min="1819" max="1819" width="5.44140625" style="6" customWidth="1"/>
    <col min="1820" max="1820" width="8.5546875" style="6" customWidth="1"/>
    <col min="1821" max="1821" width="13.6640625" style="6" customWidth="1"/>
    <col min="1822" max="1822" width="15.6640625" style="6" customWidth="1"/>
    <col min="1823" max="1823" width="14.6640625" style="6" customWidth="1"/>
    <col min="1824" max="1824" width="15" style="6" customWidth="1"/>
    <col min="1825" max="1826" width="14.33203125" style="6" customWidth="1"/>
    <col min="1827" max="1827" width="0" style="6" hidden="1" customWidth="1"/>
    <col min="1828" max="1828" width="18.88671875" style="6" customWidth="1"/>
    <col min="1829" max="1841" width="8" style="6" customWidth="1"/>
    <col min="1842" max="1845" width="9.33203125" style="6" customWidth="1"/>
    <col min="1846" max="1873" width="8.88671875" style="6"/>
    <col min="1874" max="1874" width="64" style="6" customWidth="1"/>
    <col min="1875" max="1875" width="97.88671875" style="6" customWidth="1"/>
    <col min="1876" max="2069" width="8.88671875" style="6"/>
    <col min="2070" max="2070" width="1.33203125" style="6" customWidth="1"/>
    <col min="2071" max="2071" width="44.88671875" style="6" customWidth="1"/>
    <col min="2072" max="2072" width="47.33203125" style="6" customWidth="1"/>
    <col min="2073" max="2073" width="8.109375" style="6" customWidth="1"/>
    <col min="2074" max="2074" width="8.33203125" style="6" customWidth="1"/>
    <col min="2075" max="2075" width="5.44140625" style="6" customWidth="1"/>
    <col min="2076" max="2076" width="8.5546875" style="6" customWidth="1"/>
    <col min="2077" max="2077" width="13.6640625" style="6" customWidth="1"/>
    <col min="2078" max="2078" width="15.6640625" style="6" customWidth="1"/>
    <col min="2079" max="2079" width="14.6640625" style="6" customWidth="1"/>
    <col min="2080" max="2080" width="15" style="6" customWidth="1"/>
    <col min="2081" max="2082" width="14.33203125" style="6" customWidth="1"/>
    <col min="2083" max="2083" width="0" style="6" hidden="1" customWidth="1"/>
    <col min="2084" max="2084" width="18.88671875" style="6" customWidth="1"/>
    <col min="2085" max="2097" width="8" style="6" customWidth="1"/>
    <col min="2098" max="2101" width="9.33203125" style="6" customWidth="1"/>
    <col min="2102" max="2129" width="8.88671875" style="6"/>
    <col min="2130" max="2130" width="64" style="6" customWidth="1"/>
    <col min="2131" max="2131" width="97.88671875" style="6" customWidth="1"/>
    <col min="2132" max="2325" width="8.88671875" style="6"/>
    <col min="2326" max="2326" width="1.33203125" style="6" customWidth="1"/>
    <col min="2327" max="2327" width="44.88671875" style="6" customWidth="1"/>
    <col min="2328" max="2328" width="47.33203125" style="6" customWidth="1"/>
    <col min="2329" max="2329" width="8.109375" style="6" customWidth="1"/>
    <col min="2330" max="2330" width="8.33203125" style="6" customWidth="1"/>
    <col min="2331" max="2331" width="5.44140625" style="6" customWidth="1"/>
    <col min="2332" max="2332" width="8.5546875" style="6" customWidth="1"/>
    <col min="2333" max="2333" width="13.6640625" style="6" customWidth="1"/>
    <col min="2334" max="2334" width="15.6640625" style="6" customWidth="1"/>
    <col min="2335" max="2335" width="14.6640625" style="6" customWidth="1"/>
    <col min="2336" max="2336" width="15" style="6" customWidth="1"/>
    <col min="2337" max="2338" width="14.33203125" style="6" customWidth="1"/>
    <col min="2339" max="2339" width="0" style="6" hidden="1" customWidth="1"/>
    <col min="2340" max="2340" width="18.88671875" style="6" customWidth="1"/>
    <col min="2341" max="2353" width="8" style="6" customWidth="1"/>
    <col min="2354" max="2357" width="9.33203125" style="6" customWidth="1"/>
    <col min="2358" max="2385" width="8.88671875" style="6"/>
    <col min="2386" max="2386" width="64" style="6" customWidth="1"/>
    <col min="2387" max="2387" width="97.88671875" style="6" customWidth="1"/>
    <col min="2388" max="2581" width="8.88671875" style="6"/>
    <col min="2582" max="2582" width="1.33203125" style="6" customWidth="1"/>
    <col min="2583" max="2583" width="44.88671875" style="6" customWidth="1"/>
    <col min="2584" max="2584" width="47.33203125" style="6" customWidth="1"/>
    <col min="2585" max="2585" width="8.109375" style="6" customWidth="1"/>
    <col min="2586" max="2586" width="8.33203125" style="6" customWidth="1"/>
    <col min="2587" max="2587" width="5.44140625" style="6" customWidth="1"/>
    <col min="2588" max="2588" width="8.5546875" style="6" customWidth="1"/>
    <col min="2589" max="2589" width="13.6640625" style="6" customWidth="1"/>
    <col min="2590" max="2590" width="15.6640625" style="6" customWidth="1"/>
    <col min="2591" max="2591" width="14.6640625" style="6" customWidth="1"/>
    <col min="2592" max="2592" width="15" style="6" customWidth="1"/>
    <col min="2593" max="2594" width="14.33203125" style="6" customWidth="1"/>
    <col min="2595" max="2595" width="0" style="6" hidden="1" customWidth="1"/>
    <col min="2596" max="2596" width="18.88671875" style="6" customWidth="1"/>
    <col min="2597" max="2609" width="8" style="6" customWidth="1"/>
    <col min="2610" max="2613" width="9.33203125" style="6" customWidth="1"/>
    <col min="2614" max="2641" width="8.88671875" style="6"/>
    <col min="2642" max="2642" width="64" style="6" customWidth="1"/>
    <col min="2643" max="2643" width="97.88671875" style="6" customWidth="1"/>
    <col min="2644" max="2837" width="8.88671875" style="6"/>
    <col min="2838" max="2838" width="1.33203125" style="6" customWidth="1"/>
    <col min="2839" max="2839" width="44.88671875" style="6" customWidth="1"/>
    <col min="2840" max="2840" width="47.33203125" style="6" customWidth="1"/>
    <col min="2841" max="2841" width="8.109375" style="6" customWidth="1"/>
    <col min="2842" max="2842" width="8.33203125" style="6" customWidth="1"/>
    <col min="2843" max="2843" width="5.44140625" style="6" customWidth="1"/>
    <col min="2844" max="2844" width="8.5546875" style="6" customWidth="1"/>
    <col min="2845" max="2845" width="13.6640625" style="6" customWidth="1"/>
    <col min="2846" max="2846" width="15.6640625" style="6" customWidth="1"/>
    <col min="2847" max="2847" width="14.6640625" style="6" customWidth="1"/>
    <col min="2848" max="2848" width="15" style="6" customWidth="1"/>
    <col min="2849" max="2850" width="14.33203125" style="6" customWidth="1"/>
    <col min="2851" max="2851" width="0" style="6" hidden="1" customWidth="1"/>
    <col min="2852" max="2852" width="18.88671875" style="6" customWidth="1"/>
    <col min="2853" max="2865" width="8" style="6" customWidth="1"/>
    <col min="2866" max="2869" width="9.33203125" style="6" customWidth="1"/>
    <col min="2870" max="2897" width="8.88671875" style="6"/>
    <col min="2898" max="2898" width="64" style="6" customWidth="1"/>
    <col min="2899" max="2899" width="97.88671875" style="6" customWidth="1"/>
    <col min="2900" max="3093" width="8.88671875" style="6"/>
    <col min="3094" max="3094" width="1.33203125" style="6" customWidth="1"/>
    <col min="3095" max="3095" width="44.88671875" style="6" customWidth="1"/>
    <col min="3096" max="3096" width="47.33203125" style="6" customWidth="1"/>
    <col min="3097" max="3097" width="8.109375" style="6" customWidth="1"/>
    <col min="3098" max="3098" width="8.33203125" style="6" customWidth="1"/>
    <col min="3099" max="3099" width="5.44140625" style="6" customWidth="1"/>
    <col min="3100" max="3100" width="8.5546875" style="6" customWidth="1"/>
    <col min="3101" max="3101" width="13.6640625" style="6" customWidth="1"/>
    <col min="3102" max="3102" width="15.6640625" style="6" customWidth="1"/>
    <col min="3103" max="3103" width="14.6640625" style="6" customWidth="1"/>
    <col min="3104" max="3104" width="15" style="6" customWidth="1"/>
    <col min="3105" max="3106" width="14.33203125" style="6" customWidth="1"/>
    <col min="3107" max="3107" width="0" style="6" hidden="1" customWidth="1"/>
    <col min="3108" max="3108" width="18.88671875" style="6" customWidth="1"/>
    <col min="3109" max="3121" width="8" style="6" customWidth="1"/>
    <col min="3122" max="3125" width="9.33203125" style="6" customWidth="1"/>
    <col min="3126" max="3153" width="8.88671875" style="6"/>
    <col min="3154" max="3154" width="64" style="6" customWidth="1"/>
    <col min="3155" max="3155" width="97.88671875" style="6" customWidth="1"/>
    <col min="3156" max="3349" width="8.88671875" style="6"/>
    <col min="3350" max="3350" width="1.33203125" style="6" customWidth="1"/>
    <col min="3351" max="3351" width="44.88671875" style="6" customWidth="1"/>
    <col min="3352" max="3352" width="47.33203125" style="6" customWidth="1"/>
    <col min="3353" max="3353" width="8.109375" style="6" customWidth="1"/>
    <col min="3354" max="3354" width="8.33203125" style="6" customWidth="1"/>
    <col min="3355" max="3355" width="5.44140625" style="6" customWidth="1"/>
    <col min="3356" max="3356" width="8.5546875" style="6" customWidth="1"/>
    <col min="3357" max="3357" width="13.6640625" style="6" customWidth="1"/>
    <col min="3358" max="3358" width="15.6640625" style="6" customWidth="1"/>
    <col min="3359" max="3359" width="14.6640625" style="6" customWidth="1"/>
    <col min="3360" max="3360" width="15" style="6" customWidth="1"/>
    <col min="3361" max="3362" width="14.33203125" style="6" customWidth="1"/>
    <col min="3363" max="3363" width="0" style="6" hidden="1" customWidth="1"/>
    <col min="3364" max="3364" width="18.88671875" style="6" customWidth="1"/>
    <col min="3365" max="3377" width="8" style="6" customWidth="1"/>
    <col min="3378" max="3381" width="9.33203125" style="6" customWidth="1"/>
    <col min="3382" max="3409" width="8.88671875" style="6"/>
    <col min="3410" max="3410" width="64" style="6" customWidth="1"/>
    <col min="3411" max="3411" width="97.88671875" style="6" customWidth="1"/>
    <col min="3412" max="3605" width="8.88671875" style="6"/>
    <col min="3606" max="3606" width="1.33203125" style="6" customWidth="1"/>
    <col min="3607" max="3607" width="44.88671875" style="6" customWidth="1"/>
    <col min="3608" max="3608" width="47.33203125" style="6" customWidth="1"/>
    <col min="3609" max="3609" width="8.109375" style="6" customWidth="1"/>
    <col min="3610" max="3610" width="8.33203125" style="6" customWidth="1"/>
    <col min="3611" max="3611" width="5.44140625" style="6" customWidth="1"/>
    <col min="3612" max="3612" width="8.5546875" style="6" customWidth="1"/>
    <col min="3613" max="3613" width="13.6640625" style="6" customWidth="1"/>
    <col min="3614" max="3614" width="15.6640625" style="6" customWidth="1"/>
    <col min="3615" max="3615" width="14.6640625" style="6" customWidth="1"/>
    <col min="3616" max="3616" width="15" style="6" customWidth="1"/>
    <col min="3617" max="3618" width="14.33203125" style="6" customWidth="1"/>
    <col min="3619" max="3619" width="0" style="6" hidden="1" customWidth="1"/>
    <col min="3620" max="3620" width="18.88671875" style="6" customWidth="1"/>
    <col min="3621" max="3633" width="8" style="6" customWidth="1"/>
    <col min="3634" max="3637" width="9.33203125" style="6" customWidth="1"/>
    <col min="3638" max="3665" width="8.88671875" style="6"/>
    <col min="3666" max="3666" width="64" style="6" customWidth="1"/>
    <col min="3667" max="3667" width="97.88671875" style="6" customWidth="1"/>
    <col min="3668" max="3861" width="8.88671875" style="6"/>
    <col min="3862" max="3862" width="1.33203125" style="6" customWidth="1"/>
    <col min="3863" max="3863" width="44.88671875" style="6" customWidth="1"/>
    <col min="3864" max="3864" width="47.33203125" style="6" customWidth="1"/>
    <col min="3865" max="3865" width="8.109375" style="6" customWidth="1"/>
    <col min="3866" max="3866" width="8.33203125" style="6" customWidth="1"/>
    <col min="3867" max="3867" width="5.44140625" style="6" customWidth="1"/>
    <col min="3868" max="3868" width="8.5546875" style="6" customWidth="1"/>
    <col min="3869" max="3869" width="13.6640625" style="6" customWidth="1"/>
    <col min="3870" max="3870" width="15.6640625" style="6" customWidth="1"/>
    <col min="3871" max="3871" width="14.6640625" style="6" customWidth="1"/>
    <col min="3872" max="3872" width="15" style="6" customWidth="1"/>
    <col min="3873" max="3874" width="14.33203125" style="6" customWidth="1"/>
    <col min="3875" max="3875" width="0" style="6" hidden="1" customWidth="1"/>
    <col min="3876" max="3876" width="18.88671875" style="6" customWidth="1"/>
    <col min="3877" max="3889" width="8" style="6" customWidth="1"/>
    <col min="3890" max="3893" width="9.33203125" style="6" customWidth="1"/>
    <col min="3894" max="3921" width="8.88671875" style="6"/>
    <col min="3922" max="3922" width="64" style="6" customWidth="1"/>
    <col min="3923" max="3923" width="97.88671875" style="6" customWidth="1"/>
    <col min="3924" max="4117" width="8.88671875" style="6"/>
    <col min="4118" max="4118" width="1.33203125" style="6" customWidth="1"/>
    <col min="4119" max="4119" width="44.88671875" style="6" customWidth="1"/>
    <col min="4120" max="4120" width="47.33203125" style="6" customWidth="1"/>
    <col min="4121" max="4121" width="8.109375" style="6" customWidth="1"/>
    <col min="4122" max="4122" width="8.33203125" style="6" customWidth="1"/>
    <col min="4123" max="4123" width="5.44140625" style="6" customWidth="1"/>
    <col min="4124" max="4124" width="8.5546875" style="6" customWidth="1"/>
    <col min="4125" max="4125" width="13.6640625" style="6" customWidth="1"/>
    <col min="4126" max="4126" width="15.6640625" style="6" customWidth="1"/>
    <col min="4127" max="4127" width="14.6640625" style="6" customWidth="1"/>
    <col min="4128" max="4128" width="15" style="6" customWidth="1"/>
    <col min="4129" max="4130" width="14.33203125" style="6" customWidth="1"/>
    <col min="4131" max="4131" width="0" style="6" hidden="1" customWidth="1"/>
    <col min="4132" max="4132" width="18.88671875" style="6" customWidth="1"/>
    <col min="4133" max="4145" width="8" style="6" customWidth="1"/>
    <col min="4146" max="4149" width="9.33203125" style="6" customWidth="1"/>
    <col min="4150" max="4177" width="8.88671875" style="6"/>
    <col min="4178" max="4178" width="64" style="6" customWidth="1"/>
    <col min="4179" max="4179" width="97.88671875" style="6" customWidth="1"/>
    <col min="4180" max="4373" width="8.88671875" style="6"/>
    <col min="4374" max="4374" width="1.33203125" style="6" customWidth="1"/>
    <col min="4375" max="4375" width="44.88671875" style="6" customWidth="1"/>
    <col min="4376" max="4376" width="47.33203125" style="6" customWidth="1"/>
    <col min="4377" max="4377" width="8.109375" style="6" customWidth="1"/>
    <col min="4378" max="4378" width="8.33203125" style="6" customWidth="1"/>
    <col min="4379" max="4379" width="5.44140625" style="6" customWidth="1"/>
    <col min="4380" max="4380" width="8.5546875" style="6" customWidth="1"/>
    <col min="4381" max="4381" width="13.6640625" style="6" customWidth="1"/>
    <col min="4382" max="4382" width="15.6640625" style="6" customWidth="1"/>
    <col min="4383" max="4383" width="14.6640625" style="6" customWidth="1"/>
    <col min="4384" max="4384" width="15" style="6" customWidth="1"/>
    <col min="4385" max="4386" width="14.33203125" style="6" customWidth="1"/>
    <col min="4387" max="4387" width="0" style="6" hidden="1" customWidth="1"/>
    <col min="4388" max="4388" width="18.88671875" style="6" customWidth="1"/>
    <col min="4389" max="4401" width="8" style="6" customWidth="1"/>
    <col min="4402" max="4405" width="9.33203125" style="6" customWidth="1"/>
    <col min="4406" max="4433" width="8.88671875" style="6"/>
    <col min="4434" max="4434" width="64" style="6" customWidth="1"/>
    <col min="4435" max="4435" width="97.88671875" style="6" customWidth="1"/>
    <col min="4436" max="4629" width="8.88671875" style="6"/>
    <col min="4630" max="4630" width="1.33203125" style="6" customWidth="1"/>
    <col min="4631" max="4631" width="44.88671875" style="6" customWidth="1"/>
    <col min="4632" max="4632" width="47.33203125" style="6" customWidth="1"/>
    <col min="4633" max="4633" width="8.109375" style="6" customWidth="1"/>
    <col min="4634" max="4634" width="8.33203125" style="6" customWidth="1"/>
    <col min="4635" max="4635" width="5.44140625" style="6" customWidth="1"/>
    <col min="4636" max="4636" width="8.5546875" style="6" customWidth="1"/>
    <col min="4637" max="4637" width="13.6640625" style="6" customWidth="1"/>
    <col min="4638" max="4638" width="15.6640625" style="6" customWidth="1"/>
    <col min="4639" max="4639" width="14.6640625" style="6" customWidth="1"/>
    <col min="4640" max="4640" width="15" style="6" customWidth="1"/>
    <col min="4641" max="4642" width="14.33203125" style="6" customWidth="1"/>
    <col min="4643" max="4643" width="0" style="6" hidden="1" customWidth="1"/>
    <col min="4644" max="4644" width="18.88671875" style="6" customWidth="1"/>
    <col min="4645" max="4657" width="8" style="6" customWidth="1"/>
    <col min="4658" max="4661" width="9.33203125" style="6" customWidth="1"/>
    <col min="4662" max="4689" width="8.88671875" style="6"/>
    <col min="4690" max="4690" width="64" style="6" customWidth="1"/>
    <col min="4691" max="4691" width="97.88671875" style="6" customWidth="1"/>
    <col min="4692" max="4885" width="8.88671875" style="6"/>
    <col min="4886" max="4886" width="1.33203125" style="6" customWidth="1"/>
    <col min="4887" max="4887" width="44.88671875" style="6" customWidth="1"/>
    <col min="4888" max="4888" width="47.33203125" style="6" customWidth="1"/>
    <col min="4889" max="4889" width="8.109375" style="6" customWidth="1"/>
    <col min="4890" max="4890" width="8.33203125" style="6" customWidth="1"/>
    <col min="4891" max="4891" width="5.44140625" style="6" customWidth="1"/>
    <col min="4892" max="4892" width="8.5546875" style="6" customWidth="1"/>
    <col min="4893" max="4893" width="13.6640625" style="6" customWidth="1"/>
    <col min="4894" max="4894" width="15.6640625" style="6" customWidth="1"/>
    <col min="4895" max="4895" width="14.6640625" style="6" customWidth="1"/>
    <col min="4896" max="4896" width="15" style="6" customWidth="1"/>
    <col min="4897" max="4898" width="14.33203125" style="6" customWidth="1"/>
    <col min="4899" max="4899" width="0" style="6" hidden="1" customWidth="1"/>
    <col min="4900" max="4900" width="18.88671875" style="6" customWidth="1"/>
    <col min="4901" max="4913" width="8" style="6" customWidth="1"/>
    <col min="4914" max="4917" width="9.33203125" style="6" customWidth="1"/>
    <col min="4918" max="4945" width="8.88671875" style="6"/>
    <col min="4946" max="4946" width="64" style="6" customWidth="1"/>
    <col min="4947" max="4947" width="97.88671875" style="6" customWidth="1"/>
    <col min="4948" max="5141" width="8.88671875" style="6"/>
    <col min="5142" max="5142" width="1.33203125" style="6" customWidth="1"/>
    <col min="5143" max="5143" width="44.88671875" style="6" customWidth="1"/>
    <col min="5144" max="5144" width="47.33203125" style="6" customWidth="1"/>
    <col min="5145" max="5145" width="8.109375" style="6" customWidth="1"/>
    <col min="5146" max="5146" width="8.33203125" style="6" customWidth="1"/>
    <col min="5147" max="5147" width="5.44140625" style="6" customWidth="1"/>
    <col min="5148" max="5148" width="8.5546875" style="6" customWidth="1"/>
    <col min="5149" max="5149" width="13.6640625" style="6" customWidth="1"/>
    <col min="5150" max="5150" width="15.6640625" style="6" customWidth="1"/>
    <col min="5151" max="5151" width="14.6640625" style="6" customWidth="1"/>
    <col min="5152" max="5152" width="15" style="6" customWidth="1"/>
    <col min="5153" max="5154" width="14.33203125" style="6" customWidth="1"/>
    <col min="5155" max="5155" width="0" style="6" hidden="1" customWidth="1"/>
    <col min="5156" max="5156" width="18.88671875" style="6" customWidth="1"/>
    <col min="5157" max="5169" width="8" style="6" customWidth="1"/>
    <col min="5170" max="5173" width="9.33203125" style="6" customWidth="1"/>
    <col min="5174" max="5201" width="8.88671875" style="6"/>
    <col min="5202" max="5202" width="64" style="6" customWidth="1"/>
    <col min="5203" max="5203" width="97.88671875" style="6" customWidth="1"/>
    <col min="5204" max="5397" width="8.88671875" style="6"/>
    <col min="5398" max="5398" width="1.33203125" style="6" customWidth="1"/>
    <col min="5399" max="5399" width="44.88671875" style="6" customWidth="1"/>
    <col min="5400" max="5400" width="47.33203125" style="6" customWidth="1"/>
    <col min="5401" max="5401" width="8.109375" style="6" customWidth="1"/>
    <col min="5402" max="5402" width="8.33203125" style="6" customWidth="1"/>
    <col min="5403" max="5403" width="5.44140625" style="6" customWidth="1"/>
    <col min="5404" max="5404" width="8.5546875" style="6" customWidth="1"/>
    <col min="5405" max="5405" width="13.6640625" style="6" customWidth="1"/>
    <col min="5406" max="5406" width="15.6640625" style="6" customWidth="1"/>
    <col min="5407" max="5407" width="14.6640625" style="6" customWidth="1"/>
    <col min="5408" max="5408" width="15" style="6" customWidth="1"/>
    <col min="5409" max="5410" width="14.33203125" style="6" customWidth="1"/>
    <col min="5411" max="5411" width="0" style="6" hidden="1" customWidth="1"/>
    <col min="5412" max="5412" width="18.88671875" style="6" customWidth="1"/>
    <col min="5413" max="5425" width="8" style="6" customWidth="1"/>
    <col min="5426" max="5429" width="9.33203125" style="6" customWidth="1"/>
    <col min="5430" max="5457" width="8.88671875" style="6"/>
    <col min="5458" max="5458" width="64" style="6" customWidth="1"/>
    <col min="5459" max="5459" width="97.88671875" style="6" customWidth="1"/>
    <col min="5460" max="5653" width="8.88671875" style="6"/>
    <col min="5654" max="5654" width="1.33203125" style="6" customWidth="1"/>
    <col min="5655" max="5655" width="44.88671875" style="6" customWidth="1"/>
    <col min="5656" max="5656" width="47.33203125" style="6" customWidth="1"/>
    <col min="5657" max="5657" width="8.109375" style="6" customWidth="1"/>
    <col min="5658" max="5658" width="8.33203125" style="6" customWidth="1"/>
    <col min="5659" max="5659" width="5.44140625" style="6" customWidth="1"/>
    <col min="5660" max="5660" width="8.5546875" style="6" customWidth="1"/>
    <col min="5661" max="5661" width="13.6640625" style="6" customWidth="1"/>
    <col min="5662" max="5662" width="15.6640625" style="6" customWidth="1"/>
    <col min="5663" max="5663" width="14.6640625" style="6" customWidth="1"/>
    <col min="5664" max="5664" width="15" style="6" customWidth="1"/>
    <col min="5665" max="5666" width="14.33203125" style="6" customWidth="1"/>
    <col min="5667" max="5667" width="0" style="6" hidden="1" customWidth="1"/>
    <col min="5668" max="5668" width="18.88671875" style="6" customWidth="1"/>
    <col min="5669" max="5681" width="8" style="6" customWidth="1"/>
    <col min="5682" max="5685" width="9.33203125" style="6" customWidth="1"/>
    <col min="5686" max="5713" width="8.88671875" style="6"/>
    <col min="5714" max="5714" width="64" style="6" customWidth="1"/>
    <col min="5715" max="5715" width="97.88671875" style="6" customWidth="1"/>
    <col min="5716" max="5909" width="8.88671875" style="6"/>
    <col min="5910" max="5910" width="1.33203125" style="6" customWidth="1"/>
    <col min="5911" max="5911" width="44.88671875" style="6" customWidth="1"/>
    <col min="5912" max="5912" width="47.33203125" style="6" customWidth="1"/>
    <col min="5913" max="5913" width="8.109375" style="6" customWidth="1"/>
    <col min="5914" max="5914" width="8.33203125" style="6" customWidth="1"/>
    <col min="5915" max="5915" width="5.44140625" style="6" customWidth="1"/>
    <col min="5916" max="5916" width="8.5546875" style="6" customWidth="1"/>
    <col min="5917" max="5917" width="13.6640625" style="6" customWidth="1"/>
    <col min="5918" max="5918" width="15.6640625" style="6" customWidth="1"/>
    <col min="5919" max="5919" width="14.6640625" style="6" customWidth="1"/>
    <col min="5920" max="5920" width="15" style="6" customWidth="1"/>
    <col min="5921" max="5922" width="14.33203125" style="6" customWidth="1"/>
    <col min="5923" max="5923" width="0" style="6" hidden="1" customWidth="1"/>
    <col min="5924" max="5924" width="18.88671875" style="6" customWidth="1"/>
    <col min="5925" max="5937" width="8" style="6" customWidth="1"/>
    <col min="5938" max="5941" width="9.33203125" style="6" customWidth="1"/>
    <col min="5942" max="5969" width="8.88671875" style="6"/>
    <col min="5970" max="5970" width="64" style="6" customWidth="1"/>
    <col min="5971" max="5971" width="97.88671875" style="6" customWidth="1"/>
    <col min="5972" max="6165" width="8.88671875" style="6"/>
    <col min="6166" max="6166" width="1.33203125" style="6" customWidth="1"/>
    <col min="6167" max="6167" width="44.88671875" style="6" customWidth="1"/>
    <col min="6168" max="6168" width="47.33203125" style="6" customWidth="1"/>
    <col min="6169" max="6169" width="8.109375" style="6" customWidth="1"/>
    <col min="6170" max="6170" width="8.33203125" style="6" customWidth="1"/>
    <col min="6171" max="6171" width="5.44140625" style="6" customWidth="1"/>
    <col min="6172" max="6172" width="8.5546875" style="6" customWidth="1"/>
    <col min="6173" max="6173" width="13.6640625" style="6" customWidth="1"/>
    <col min="6174" max="6174" width="15.6640625" style="6" customWidth="1"/>
    <col min="6175" max="6175" width="14.6640625" style="6" customWidth="1"/>
    <col min="6176" max="6176" width="15" style="6" customWidth="1"/>
    <col min="6177" max="6178" width="14.33203125" style="6" customWidth="1"/>
    <col min="6179" max="6179" width="0" style="6" hidden="1" customWidth="1"/>
    <col min="6180" max="6180" width="18.88671875" style="6" customWidth="1"/>
    <col min="6181" max="6193" width="8" style="6" customWidth="1"/>
    <col min="6194" max="6197" width="9.33203125" style="6" customWidth="1"/>
    <col min="6198" max="6225" width="8.88671875" style="6"/>
    <col min="6226" max="6226" width="64" style="6" customWidth="1"/>
    <col min="6227" max="6227" width="97.88671875" style="6" customWidth="1"/>
    <col min="6228" max="6421" width="8.88671875" style="6"/>
    <col min="6422" max="6422" width="1.33203125" style="6" customWidth="1"/>
    <col min="6423" max="6423" width="44.88671875" style="6" customWidth="1"/>
    <col min="6424" max="6424" width="47.33203125" style="6" customWidth="1"/>
    <col min="6425" max="6425" width="8.109375" style="6" customWidth="1"/>
    <col min="6426" max="6426" width="8.33203125" style="6" customWidth="1"/>
    <col min="6427" max="6427" width="5.44140625" style="6" customWidth="1"/>
    <col min="6428" max="6428" width="8.5546875" style="6" customWidth="1"/>
    <col min="6429" max="6429" width="13.6640625" style="6" customWidth="1"/>
    <col min="6430" max="6430" width="15.6640625" style="6" customWidth="1"/>
    <col min="6431" max="6431" width="14.6640625" style="6" customWidth="1"/>
    <col min="6432" max="6432" width="15" style="6" customWidth="1"/>
    <col min="6433" max="6434" width="14.33203125" style="6" customWidth="1"/>
    <col min="6435" max="6435" width="0" style="6" hidden="1" customWidth="1"/>
    <col min="6436" max="6436" width="18.88671875" style="6" customWidth="1"/>
    <col min="6437" max="6449" width="8" style="6" customWidth="1"/>
    <col min="6450" max="6453" width="9.33203125" style="6" customWidth="1"/>
    <col min="6454" max="6481" width="8.88671875" style="6"/>
    <col min="6482" max="6482" width="64" style="6" customWidth="1"/>
    <col min="6483" max="6483" width="97.88671875" style="6" customWidth="1"/>
    <col min="6484" max="6677" width="8.88671875" style="6"/>
    <col min="6678" max="6678" width="1.33203125" style="6" customWidth="1"/>
    <col min="6679" max="6679" width="44.88671875" style="6" customWidth="1"/>
    <col min="6680" max="6680" width="47.33203125" style="6" customWidth="1"/>
    <col min="6681" max="6681" width="8.109375" style="6" customWidth="1"/>
    <col min="6682" max="6682" width="8.33203125" style="6" customWidth="1"/>
    <col min="6683" max="6683" width="5.44140625" style="6" customWidth="1"/>
    <col min="6684" max="6684" width="8.5546875" style="6" customWidth="1"/>
    <col min="6685" max="6685" width="13.6640625" style="6" customWidth="1"/>
    <col min="6686" max="6686" width="15.6640625" style="6" customWidth="1"/>
    <col min="6687" max="6687" width="14.6640625" style="6" customWidth="1"/>
    <col min="6688" max="6688" width="15" style="6" customWidth="1"/>
    <col min="6689" max="6690" width="14.33203125" style="6" customWidth="1"/>
    <col min="6691" max="6691" width="0" style="6" hidden="1" customWidth="1"/>
    <col min="6692" max="6692" width="18.88671875" style="6" customWidth="1"/>
    <col min="6693" max="6705" width="8" style="6" customWidth="1"/>
    <col min="6706" max="6709" width="9.33203125" style="6" customWidth="1"/>
    <col min="6710" max="6737" width="8.88671875" style="6"/>
    <col min="6738" max="6738" width="64" style="6" customWidth="1"/>
    <col min="6739" max="6739" width="97.88671875" style="6" customWidth="1"/>
    <col min="6740" max="6933" width="8.88671875" style="6"/>
    <col min="6934" max="6934" width="1.33203125" style="6" customWidth="1"/>
    <col min="6935" max="6935" width="44.88671875" style="6" customWidth="1"/>
    <col min="6936" max="6936" width="47.33203125" style="6" customWidth="1"/>
    <col min="6937" max="6937" width="8.109375" style="6" customWidth="1"/>
    <col min="6938" max="6938" width="8.33203125" style="6" customWidth="1"/>
    <col min="6939" max="6939" width="5.44140625" style="6" customWidth="1"/>
    <col min="6940" max="6940" width="8.5546875" style="6" customWidth="1"/>
    <col min="6941" max="6941" width="13.6640625" style="6" customWidth="1"/>
    <col min="6942" max="6942" width="15.6640625" style="6" customWidth="1"/>
    <col min="6943" max="6943" width="14.6640625" style="6" customWidth="1"/>
    <col min="6944" max="6944" width="15" style="6" customWidth="1"/>
    <col min="6945" max="6946" width="14.33203125" style="6" customWidth="1"/>
    <col min="6947" max="6947" width="0" style="6" hidden="1" customWidth="1"/>
    <col min="6948" max="6948" width="18.88671875" style="6" customWidth="1"/>
    <col min="6949" max="6961" width="8" style="6" customWidth="1"/>
    <col min="6962" max="6965" width="9.33203125" style="6" customWidth="1"/>
    <col min="6966" max="6993" width="8.88671875" style="6"/>
    <col min="6994" max="6994" width="64" style="6" customWidth="1"/>
    <col min="6995" max="6995" width="97.88671875" style="6" customWidth="1"/>
    <col min="6996" max="7189" width="8.88671875" style="6"/>
    <col min="7190" max="7190" width="1.33203125" style="6" customWidth="1"/>
    <col min="7191" max="7191" width="44.88671875" style="6" customWidth="1"/>
    <col min="7192" max="7192" width="47.33203125" style="6" customWidth="1"/>
    <col min="7193" max="7193" width="8.109375" style="6" customWidth="1"/>
    <col min="7194" max="7194" width="8.33203125" style="6" customWidth="1"/>
    <col min="7195" max="7195" width="5.44140625" style="6" customWidth="1"/>
    <col min="7196" max="7196" width="8.5546875" style="6" customWidth="1"/>
    <col min="7197" max="7197" width="13.6640625" style="6" customWidth="1"/>
    <col min="7198" max="7198" width="15.6640625" style="6" customWidth="1"/>
    <col min="7199" max="7199" width="14.6640625" style="6" customWidth="1"/>
    <col min="7200" max="7200" width="15" style="6" customWidth="1"/>
    <col min="7201" max="7202" width="14.33203125" style="6" customWidth="1"/>
    <col min="7203" max="7203" width="0" style="6" hidden="1" customWidth="1"/>
    <col min="7204" max="7204" width="18.88671875" style="6" customWidth="1"/>
    <col min="7205" max="7217" width="8" style="6" customWidth="1"/>
    <col min="7218" max="7221" width="9.33203125" style="6" customWidth="1"/>
    <col min="7222" max="7249" width="8.88671875" style="6"/>
    <col min="7250" max="7250" width="64" style="6" customWidth="1"/>
    <col min="7251" max="7251" width="97.88671875" style="6" customWidth="1"/>
    <col min="7252" max="7445" width="8.88671875" style="6"/>
    <col min="7446" max="7446" width="1.33203125" style="6" customWidth="1"/>
    <col min="7447" max="7447" width="44.88671875" style="6" customWidth="1"/>
    <col min="7448" max="7448" width="47.33203125" style="6" customWidth="1"/>
    <col min="7449" max="7449" width="8.109375" style="6" customWidth="1"/>
    <col min="7450" max="7450" width="8.33203125" style="6" customWidth="1"/>
    <col min="7451" max="7451" width="5.44140625" style="6" customWidth="1"/>
    <col min="7452" max="7452" width="8.5546875" style="6" customWidth="1"/>
    <col min="7453" max="7453" width="13.6640625" style="6" customWidth="1"/>
    <col min="7454" max="7454" width="15.6640625" style="6" customWidth="1"/>
    <col min="7455" max="7455" width="14.6640625" style="6" customWidth="1"/>
    <col min="7456" max="7456" width="15" style="6" customWidth="1"/>
    <col min="7457" max="7458" width="14.33203125" style="6" customWidth="1"/>
    <col min="7459" max="7459" width="0" style="6" hidden="1" customWidth="1"/>
    <col min="7460" max="7460" width="18.88671875" style="6" customWidth="1"/>
    <col min="7461" max="7473" width="8" style="6" customWidth="1"/>
    <col min="7474" max="7477" width="9.33203125" style="6" customWidth="1"/>
    <col min="7478" max="7505" width="8.88671875" style="6"/>
    <col min="7506" max="7506" width="64" style="6" customWidth="1"/>
    <col min="7507" max="7507" width="97.88671875" style="6" customWidth="1"/>
    <col min="7508" max="7701" width="8.88671875" style="6"/>
    <col min="7702" max="7702" width="1.33203125" style="6" customWidth="1"/>
    <col min="7703" max="7703" width="44.88671875" style="6" customWidth="1"/>
    <col min="7704" max="7704" width="47.33203125" style="6" customWidth="1"/>
    <col min="7705" max="7705" width="8.109375" style="6" customWidth="1"/>
    <col min="7706" max="7706" width="8.33203125" style="6" customWidth="1"/>
    <col min="7707" max="7707" width="5.44140625" style="6" customWidth="1"/>
    <col min="7708" max="7708" width="8.5546875" style="6" customWidth="1"/>
    <col min="7709" max="7709" width="13.6640625" style="6" customWidth="1"/>
    <col min="7710" max="7710" width="15.6640625" style="6" customWidth="1"/>
    <col min="7711" max="7711" width="14.6640625" style="6" customWidth="1"/>
    <col min="7712" max="7712" width="15" style="6" customWidth="1"/>
    <col min="7713" max="7714" width="14.33203125" style="6" customWidth="1"/>
    <col min="7715" max="7715" width="0" style="6" hidden="1" customWidth="1"/>
    <col min="7716" max="7716" width="18.88671875" style="6" customWidth="1"/>
    <col min="7717" max="7729" width="8" style="6" customWidth="1"/>
    <col min="7730" max="7733" width="9.33203125" style="6" customWidth="1"/>
    <col min="7734" max="7761" width="8.88671875" style="6"/>
    <col min="7762" max="7762" width="64" style="6" customWidth="1"/>
    <col min="7763" max="7763" width="97.88671875" style="6" customWidth="1"/>
    <col min="7764" max="7957" width="8.88671875" style="6"/>
    <col min="7958" max="7958" width="1.33203125" style="6" customWidth="1"/>
    <col min="7959" max="7959" width="44.88671875" style="6" customWidth="1"/>
    <col min="7960" max="7960" width="47.33203125" style="6" customWidth="1"/>
    <col min="7961" max="7961" width="8.109375" style="6" customWidth="1"/>
    <col min="7962" max="7962" width="8.33203125" style="6" customWidth="1"/>
    <col min="7963" max="7963" width="5.44140625" style="6" customWidth="1"/>
    <col min="7964" max="7964" width="8.5546875" style="6" customWidth="1"/>
    <col min="7965" max="7965" width="13.6640625" style="6" customWidth="1"/>
    <col min="7966" max="7966" width="15.6640625" style="6" customWidth="1"/>
    <col min="7967" max="7967" width="14.6640625" style="6" customWidth="1"/>
    <col min="7968" max="7968" width="15" style="6" customWidth="1"/>
    <col min="7969" max="7970" width="14.33203125" style="6" customWidth="1"/>
    <col min="7971" max="7971" width="0" style="6" hidden="1" customWidth="1"/>
    <col min="7972" max="7972" width="18.88671875" style="6" customWidth="1"/>
    <col min="7973" max="7985" width="8" style="6" customWidth="1"/>
    <col min="7986" max="7989" width="9.33203125" style="6" customWidth="1"/>
    <col min="7990" max="8017" width="8.88671875" style="6"/>
    <col min="8018" max="8018" width="64" style="6" customWidth="1"/>
    <col min="8019" max="8019" width="97.88671875" style="6" customWidth="1"/>
    <col min="8020" max="8213" width="8.88671875" style="6"/>
    <col min="8214" max="8214" width="1.33203125" style="6" customWidth="1"/>
    <col min="8215" max="8215" width="44.88671875" style="6" customWidth="1"/>
    <col min="8216" max="8216" width="47.33203125" style="6" customWidth="1"/>
    <col min="8217" max="8217" width="8.109375" style="6" customWidth="1"/>
    <col min="8218" max="8218" width="8.33203125" style="6" customWidth="1"/>
    <col min="8219" max="8219" width="5.44140625" style="6" customWidth="1"/>
    <col min="8220" max="8220" width="8.5546875" style="6" customWidth="1"/>
    <col min="8221" max="8221" width="13.6640625" style="6" customWidth="1"/>
    <col min="8222" max="8222" width="15.6640625" style="6" customWidth="1"/>
    <col min="8223" max="8223" width="14.6640625" style="6" customWidth="1"/>
    <col min="8224" max="8224" width="15" style="6" customWidth="1"/>
    <col min="8225" max="8226" width="14.33203125" style="6" customWidth="1"/>
    <col min="8227" max="8227" width="0" style="6" hidden="1" customWidth="1"/>
    <col min="8228" max="8228" width="18.88671875" style="6" customWidth="1"/>
    <col min="8229" max="8241" width="8" style="6" customWidth="1"/>
    <col min="8242" max="8245" width="9.33203125" style="6" customWidth="1"/>
    <col min="8246" max="8273" width="8.88671875" style="6"/>
    <col min="8274" max="8274" width="64" style="6" customWidth="1"/>
    <col min="8275" max="8275" width="97.88671875" style="6" customWidth="1"/>
    <col min="8276" max="8469" width="8.88671875" style="6"/>
    <col min="8470" max="8470" width="1.33203125" style="6" customWidth="1"/>
    <col min="8471" max="8471" width="44.88671875" style="6" customWidth="1"/>
    <col min="8472" max="8472" width="47.33203125" style="6" customWidth="1"/>
    <col min="8473" max="8473" width="8.109375" style="6" customWidth="1"/>
    <col min="8474" max="8474" width="8.33203125" style="6" customWidth="1"/>
    <col min="8475" max="8475" width="5.44140625" style="6" customWidth="1"/>
    <col min="8476" max="8476" width="8.5546875" style="6" customWidth="1"/>
    <col min="8477" max="8477" width="13.6640625" style="6" customWidth="1"/>
    <col min="8478" max="8478" width="15.6640625" style="6" customWidth="1"/>
    <col min="8479" max="8479" width="14.6640625" style="6" customWidth="1"/>
    <col min="8480" max="8480" width="15" style="6" customWidth="1"/>
    <col min="8481" max="8482" width="14.33203125" style="6" customWidth="1"/>
    <col min="8483" max="8483" width="0" style="6" hidden="1" customWidth="1"/>
    <col min="8484" max="8484" width="18.88671875" style="6" customWidth="1"/>
    <col min="8485" max="8497" width="8" style="6" customWidth="1"/>
    <col min="8498" max="8501" width="9.33203125" style="6" customWidth="1"/>
    <col min="8502" max="8529" width="8.88671875" style="6"/>
    <col min="8530" max="8530" width="64" style="6" customWidth="1"/>
    <col min="8531" max="8531" width="97.88671875" style="6" customWidth="1"/>
    <col min="8532" max="8725" width="8.88671875" style="6"/>
    <col min="8726" max="8726" width="1.33203125" style="6" customWidth="1"/>
    <col min="8727" max="8727" width="44.88671875" style="6" customWidth="1"/>
    <col min="8728" max="8728" width="47.33203125" style="6" customWidth="1"/>
    <col min="8729" max="8729" width="8.109375" style="6" customWidth="1"/>
    <col min="8730" max="8730" width="8.33203125" style="6" customWidth="1"/>
    <col min="8731" max="8731" width="5.44140625" style="6" customWidth="1"/>
    <col min="8732" max="8732" width="8.5546875" style="6" customWidth="1"/>
    <col min="8733" max="8733" width="13.6640625" style="6" customWidth="1"/>
    <col min="8734" max="8734" width="15.6640625" style="6" customWidth="1"/>
    <col min="8735" max="8735" width="14.6640625" style="6" customWidth="1"/>
    <col min="8736" max="8736" width="15" style="6" customWidth="1"/>
    <col min="8737" max="8738" width="14.33203125" style="6" customWidth="1"/>
    <col min="8739" max="8739" width="0" style="6" hidden="1" customWidth="1"/>
    <col min="8740" max="8740" width="18.88671875" style="6" customWidth="1"/>
    <col min="8741" max="8753" width="8" style="6" customWidth="1"/>
    <col min="8754" max="8757" width="9.33203125" style="6" customWidth="1"/>
    <col min="8758" max="8785" width="8.88671875" style="6"/>
    <col min="8786" max="8786" width="64" style="6" customWidth="1"/>
    <col min="8787" max="8787" width="97.88671875" style="6" customWidth="1"/>
    <col min="8788" max="8981" width="8.88671875" style="6"/>
    <col min="8982" max="8982" width="1.33203125" style="6" customWidth="1"/>
    <col min="8983" max="8983" width="44.88671875" style="6" customWidth="1"/>
    <col min="8984" max="8984" width="47.33203125" style="6" customWidth="1"/>
    <col min="8985" max="8985" width="8.109375" style="6" customWidth="1"/>
    <col min="8986" max="8986" width="8.33203125" style="6" customWidth="1"/>
    <col min="8987" max="8987" width="5.44140625" style="6" customWidth="1"/>
    <col min="8988" max="8988" width="8.5546875" style="6" customWidth="1"/>
    <col min="8989" max="8989" width="13.6640625" style="6" customWidth="1"/>
    <col min="8990" max="8990" width="15.6640625" style="6" customWidth="1"/>
    <col min="8991" max="8991" width="14.6640625" style="6" customWidth="1"/>
    <col min="8992" max="8992" width="15" style="6" customWidth="1"/>
    <col min="8993" max="8994" width="14.33203125" style="6" customWidth="1"/>
    <col min="8995" max="8995" width="0" style="6" hidden="1" customWidth="1"/>
    <col min="8996" max="8996" width="18.88671875" style="6" customWidth="1"/>
    <col min="8997" max="9009" width="8" style="6" customWidth="1"/>
    <col min="9010" max="9013" width="9.33203125" style="6" customWidth="1"/>
    <col min="9014" max="9041" width="8.88671875" style="6"/>
    <col min="9042" max="9042" width="64" style="6" customWidth="1"/>
    <col min="9043" max="9043" width="97.88671875" style="6" customWidth="1"/>
    <col min="9044" max="9237" width="8.88671875" style="6"/>
    <col min="9238" max="9238" width="1.33203125" style="6" customWidth="1"/>
    <col min="9239" max="9239" width="44.88671875" style="6" customWidth="1"/>
    <col min="9240" max="9240" width="47.33203125" style="6" customWidth="1"/>
    <col min="9241" max="9241" width="8.109375" style="6" customWidth="1"/>
    <col min="9242" max="9242" width="8.33203125" style="6" customWidth="1"/>
    <col min="9243" max="9243" width="5.44140625" style="6" customWidth="1"/>
    <col min="9244" max="9244" width="8.5546875" style="6" customWidth="1"/>
    <col min="9245" max="9245" width="13.6640625" style="6" customWidth="1"/>
    <col min="9246" max="9246" width="15.6640625" style="6" customWidth="1"/>
    <col min="9247" max="9247" width="14.6640625" style="6" customWidth="1"/>
    <col min="9248" max="9248" width="15" style="6" customWidth="1"/>
    <col min="9249" max="9250" width="14.33203125" style="6" customWidth="1"/>
    <col min="9251" max="9251" width="0" style="6" hidden="1" customWidth="1"/>
    <col min="9252" max="9252" width="18.88671875" style="6" customWidth="1"/>
    <col min="9253" max="9265" width="8" style="6" customWidth="1"/>
    <col min="9266" max="9269" width="9.33203125" style="6" customWidth="1"/>
    <col min="9270" max="9297" width="8.88671875" style="6"/>
    <col min="9298" max="9298" width="64" style="6" customWidth="1"/>
    <col min="9299" max="9299" width="97.88671875" style="6" customWidth="1"/>
    <col min="9300" max="9493" width="8.88671875" style="6"/>
    <col min="9494" max="9494" width="1.33203125" style="6" customWidth="1"/>
    <col min="9495" max="9495" width="44.88671875" style="6" customWidth="1"/>
    <col min="9496" max="9496" width="47.33203125" style="6" customWidth="1"/>
    <col min="9497" max="9497" width="8.109375" style="6" customWidth="1"/>
    <col min="9498" max="9498" width="8.33203125" style="6" customWidth="1"/>
    <col min="9499" max="9499" width="5.44140625" style="6" customWidth="1"/>
    <col min="9500" max="9500" width="8.5546875" style="6" customWidth="1"/>
    <col min="9501" max="9501" width="13.6640625" style="6" customWidth="1"/>
    <col min="9502" max="9502" width="15.6640625" style="6" customWidth="1"/>
    <col min="9503" max="9503" width="14.6640625" style="6" customWidth="1"/>
    <col min="9504" max="9504" width="15" style="6" customWidth="1"/>
    <col min="9505" max="9506" width="14.33203125" style="6" customWidth="1"/>
    <col min="9507" max="9507" width="0" style="6" hidden="1" customWidth="1"/>
    <col min="9508" max="9508" width="18.88671875" style="6" customWidth="1"/>
    <col min="9509" max="9521" width="8" style="6" customWidth="1"/>
    <col min="9522" max="9525" width="9.33203125" style="6" customWidth="1"/>
    <col min="9526" max="9553" width="8.88671875" style="6"/>
    <col min="9554" max="9554" width="64" style="6" customWidth="1"/>
    <col min="9555" max="9555" width="97.88671875" style="6" customWidth="1"/>
    <col min="9556" max="9749" width="8.88671875" style="6"/>
    <col min="9750" max="9750" width="1.33203125" style="6" customWidth="1"/>
    <col min="9751" max="9751" width="44.88671875" style="6" customWidth="1"/>
    <col min="9752" max="9752" width="47.33203125" style="6" customWidth="1"/>
    <col min="9753" max="9753" width="8.109375" style="6" customWidth="1"/>
    <col min="9754" max="9754" width="8.33203125" style="6" customWidth="1"/>
    <col min="9755" max="9755" width="5.44140625" style="6" customWidth="1"/>
    <col min="9756" max="9756" width="8.5546875" style="6" customWidth="1"/>
    <col min="9757" max="9757" width="13.6640625" style="6" customWidth="1"/>
    <col min="9758" max="9758" width="15.6640625" style="6" customWidth="1"/>
    <col min="9759" max="9759" width="14.6640625" style="6" customWidth="1"/>
    <col min="9760" max="9760" width="15" style="6" customWidth="1"/>
    <col min="9761" max="9762" width="14.33203125" style="6" customWidth="1"/>
    <col min="9763" max="9763" width="0" style="6" hidden="1" customWidth="1"/>
    <col min="9764" max="9764" width="18.88671875" style="6" customWidth="1"/>
    <col min="9765" max="9777" width="8" style="6" customWidth="1"/>
    <col min="9778" max="9781" width="9.33203125" style="6" customWidth="1"/>
    <col min="9782" max="9809" width="8.88671875" style="6"/>
    <col min="9810" max="9810" width="64" style="6" customWidth="1"/>
    <col min="9811" max="9811" width="97.88671875" style="6" customWidth="1"/>
    <col min="9812" max="10005" width="8.88671875" style="6"/>
    <col min="10006" max="10006" width="1.33203125" style="6" customWidth="1"/>
    <col min="10007" max="10007" width="44.88671875" style="6" customWidth="1"/>
    <col min="10008" max="10008" width="47.33203125" style="6" customWidth="1"/>
    <col min="10009" max="10009" width="8.109375" style="6" customWidth="1"/>
    <col min="10010" max="10010" width="8.33203125" style="6" customWidth="1"/>
    <col min="10011" max="10011" width="5.44140625" style="6" customWidth="1"/>
    <col min="10012" max="10012" width="8.5546875" style="6" customWidth="1"/>
    <col min="10013" max="10013" width="13.6640625" style="6" customWidth="1"/>
    <col min="10014" max="10014" width="15.6640625" style="6" customWidth="1"/>
    <col min="10015" max="10015" width="14.6640625" style="6" customWidth="1"/>
    <col min="10016" max="10016" width="15" style="6" customWidth="1"/>
    <col min="10017" max="10018" width="14.33203125" style="6" customWidth="1"/>
    <col min="10019" max="10019" width="0" style="6" hidden="1" customWidth="1"/>
    <col min="10020" max="10020" width="18.88671875" style="6" customWidth="1"/>
    <col min="10021" max="10033" width="8" style="6" customWidth="1"/>
    <col min="10034" max="10037" width="9.33203125" style="6" customWidth="1"/>
    <col min="10038" max="10065" width="8.88671875" style="6"/>
    <col min="10066" max="10066" width="64" style="6" customWidth="1"/>
    <col min="10067" max="10067" width="97.88671875" style="6" customWidth="1"/>
    <col min="10068" max="10261" width="8.88671875" style="6"/>
    <col min="10262" max="10262" width="1.33203125" style="6" customWidth="1"/>
    <col min="10263" max="10263" width="44.88671875" style="6" customWidth="1"/>
    <col min="10264" max="10264" width="47.33203125" style="6" customWidth="1"/>
    <col min="10265" max="10265" width="8.109375" style="6" customWidth="1"/>
    <col min="10266" max="10266" width="8.33203125" style="6" customWidth="1"/>
    <col min="10267" max="10267" width="5.44140625" style="6" customWidth="1"/>
    <col min="10268" max="10268" width="8.5546875" style="6" customWidth="1"/>
    <col min="10269" max="10269" width="13.6640625" style="6" customWidth="1"/>
    <col min="10270" max="10270" width="15.6640625" style="6" customWidth="1"/>
    <col min="10271" max="10271" width="14.6640625" style="6" customWidth="1"/>
    <col min="10272" max="10272" width="15" style="6" customWidth="1"/>
    <col min="10273" max="10274" width="14.33203125" style="6" customWidth="1"/>
    <col min="10275" max="10275" width="0" style="6" hidden="1" customWidth="1"/>
    <col min="10276" max="10276" width="18.88671875" style="6" customWidth="1"/>
    <col min="10277" max="10289" width="8" style="6" customWidth="1"/>
    <col min="10290" max="10293" width="9.33203125" style="6" customWidth="1"/>
    <col min="10294" max="10321" width="8.88671875" style="6"/>
    <col min="10322" max="10322" width="64" style="6" customWidth="1"/>
    <col min="10323" max="10323" width="97.88671875" style="6" customWidth="1"/>
    <col min="10324" max="10517" width="8.88671875" style="6"/>
    <col min="10518" max="10518" width="1.33203125" style="6" customWidth="1"/>
    <col min="10519" max="10519" width="44.88671875" style="6" customWidth="1"/>
    <col min="10520" max="10520" width="47.33203125" style="6" customWidth="1"/>
    <col min="10521" max="10521" width="8.109375" style="6" customWidth="1"/>
    <col min="10522" max="10522" width="8.33203125" style="6" customWidth="1"/>
    <col min="10523" max="10523" width="5.44140625" style="6" customWidth="1"/>
    <col min="10524" max="10524" width="8.5546875" style="6" customWidth="1"/>
    <col min="10525" max="10525" width="13.6640625" style="6" customWidth="1"/>
    <col min="10526" max="10526" width="15.6640625" style="6" customWidth="1"/>
    <col min="10527" max="10527" width="14.6640625" style="6" customWidth="1"/>
    <col min="10528" max="10528" width="15" style="6" customWidth="1"/>
    <col min="10529" max="10530" width="14.33203125" style="6" customWidth="1"/>
    <col min="10531" max="10531" width="0" style="6" hidden="1" customWidth="1"/>
    <col min="10532" max="10532" width="18.88671875" style="6" customWidth="1"/>
    <col min="10533" max="10545" width="8" style="6" customWidth="1"/>
    <col min="10546" max="10549" width="9.33203125" style="6" customWidth="1"/>
    <col min="10550" max="10577" width="8.88671875" style="6"/>
    <col min="10578" max="10578" width="64" style="6" customWidth="1"/>
    <col min="10579" max="10579" width="97.88671875" style="6" customWidth="1"/>
    <col min="10580" max="10773" width="8.88671875" style="6"/>
    <col min="10774" max="10774" width="1.33203125" style="6" customWidth="1"/>
    <col min="10775" max="10775" width="44.88671875" style="6" customWidth="1"/>
    <col min="10776" max="10776" width="47.33203125" style="6" customWidth="1"/>
    <col min="10777" max="10777" width="8.109375" style="6" customWidth="1"/>
    <col min="10778" max="10778" width="8.33203125" style="6" customWidth="1"/>
    <col min="10779" max="10779" width="5.44140625" style="6" customWidth="1"/>
    <col min="10780" max="10780" width="8.5546875" style="6" customWidth="1"/>
    <col min="10781" max="10781" width="13.6640625" style="6" customWidth="1"/>
    <col min="10782" max="10782" width="15.6640625" style="6" customWidth="1"/>
    <col min="10783" max="10783" width="14.6640625" style="6" customWidth="1"/>
    <col min="10784" max="10784" width="15" style="6" customWidth="1"/>
    <col min="10785" max="10786" width="14.33203125" style="6" customWidth="1"/>
    <col min="10787" max="10787" width="0" style="6" hidden="1" customWidth="1"/>
    <col min="10788" max="10788" width="18.88671875" style="6" customWidth="1"/>
    <col min="10789" max="10801" width="8" style="6" customWidth="1"/>
    <col min="10802" max="10805" width="9.33203125" style="6" customWidth="1"/>
    <col min="10806" max="10833" width="8.88671875" style="6"/>
    <col min="10834" max="10834" width="64" style="6" customWidth="1"/>
    <col min="10835" max="10835" width="97.88671875" style="6" customWidth="1"/>
    <col min="10836" max="11029" width="8.88671875" style="6"/>
    <col min="11030" max="11030" width="1.33203125" style="6" customWidth="1"/>
    <col min="11031" max="11031" width="44.88671875" style="6" customWidth="1"/>
    <col min="11032" max="11032" width="47.33203125" style="6" customWidth="1"/>
    <col min="11033" max="11033" width="8.109375" style="6" customWidth="1"/>
    <col min="11034" max="11034" width="8.33203125" style="6" customWidth="1"/>
    <col min="11035" max="11035" width="5.44140625" style="6" customWidth="1"/>
    <col min="11036" max="11036" width="8.5546875" style="6" customWidth="1"/>
    <col min="11037" max="11037" width="13.6640625" style="6" customWidth="1"/>
    <col min="11038" max="11038" width="15.6640625" style="6" customWidth="1"/>
    <col min="11039" max="11039" width="14.6640625" style="6" customWidth="1"/>
    <col min="11040" max="11040" width="15" style="6" customWidth="1"/>
    <col min="11041" max="11042" width="14.33203125" style="6" customWidth="1"/>
    <col min="11043" max="11043" width="0" style="6" hidden="1" customWidth="1"/>
    <col min="11044" max="11044" width="18.88671875" style="6" customWidth="1"/>
    <col min="11045" max="11057" width="8" style="6" customWidth="1"/>
    <col min="11058" max="11061" width="9.33203125" style="6" customWidth="1"/>
    <col min="11062" max="11089" width="8.88671875" style="6"/>
    <col min="11090" max="11090" width="64" style="6" customWidth="1"/>
    <col min="11091" max="11091" width="97.88671875" style="6" customWidth="1"/>
    <col min="11092" max="11285" width="8.88671875" style="6"/>
    <col min="11286" max="11286" width="1.33203125" style="6" customWidth="1"/>
    <col min="11287" max="11287" width="44.88671875" style="6" customWidth="1"/>
    <col min="11288" max="11288" width="47.33203125" style="6" customWidth="1"/>
    <col min="11289" max="11289" width="8.109375" style="6" customWidth="1"/>
    <col min="11290" max="11290" width="8.33203125" style="6" customWidth="1"/>
    <col min="11291" max="11291" width="5.44140625" style="6" customWidth="1"/>
    <col min="11292" max="11292" width="8.5546875" style="6" customWidth="1"/>
    <col min="11293" max="11293" width="13.6640625" style="6" customWidth="1"/>
    <col min="11294" max="11294" width="15.6640625" style="6" customWidth="1"/>
    <col min="11295" max="11295" width="14.6640625" style="6" customWidth="1"/>
    <col min="11296" max="11296" width="15" style="6" customWidth="1"/>
    <col min="11297" max="11298" width="14.33203125" style="6" customWidth="1"/>
    <col min="11299" max="11299" width="0" style="6" hidden="1" customWidth="1"/>
    <col min="11300" max="11300" width="18.88671875" style="6" customWidth="1"/>
    <col min="11301" max="11313" width="8" style="6" customWidth="1"/>
    <col min="11314" max="11317" width="9.33203125" style="6" customWidth="1"/>
    <col min="11318" max="11345" width="8.88671875" style="6"/>
    <col min="11346" max="11346" width="64" style="6" customWidth="1"/>
    <col min="11347" max="11347" width="97.88671875" style="6" customWidth="1"/>
    <col min="11348" max="11541" width="8.88671875" style="6"/>
    <col min="11542" max="11542" width="1.33203125" style="6" customWidth="1"/>
    <col min="11543" max="11543" width="44.88671875" style="6" customWidth="1"/>
    <col min="11544" max="11544" width="47.33203125" style="6" customWidth="1"/>
    <col min="11545" max="11545" width="8.109375" style="6" customWidth="1"/>
    <col min="11546" max="11546" width="8.33203125" style="6" customWidth="1"/>
    <col min="11547" max="11547" width="5.44140625" style="6" customWidth="1"/>
    <col min="11548" max="11548" width="8.5546875" style="6" customWidth="1"/>
    <col min="11549" max="11549" width="13.6640625" style="6" customWidth="1"/>
    <col min="11550" max="11550" width="15.6640625" style="6" customWidth="1"/>
    <col min="11551" max="11551" width="14.6640625" style="6" customWidth="1"/>
    <col min="11552" max="11552" width="15" style="6" customWidth="1"/>
    <col min="11553" max="11554" width="14.33203125" style="6" customWidth="1"/>
    <col min="11555" max="11555" width="0" style="6" hidden="1" customWidth="1"/>
    <col min="11556" max="11556" width="18.88671875" style="6" customWidth="1"/>
    <col min="11557" max="11569" width="8" style="6" customWidth="1"/>
    <col min="11570" max="11573" width="9.33203125" style="6" customWidth="1"/>
    <col min="11574" max="11601" width="8.88671875" style="6"/>
    <col min="11602" max="11602" width="64" style="6" customWidth="1"/>
    <col min="11603" max="11603" width="97.88671875" style="6" customWidth="1"/>
    <col min="11604" max="11797" width="8.88671875" style="6"/>
    <col min="11798" max="11798" width="1.33203125" style="6" customWidth="1"/>
    <col min="11799" max="11799" width="44.88671875" style="6" customWidth="1"/>
    <col min="11800" max="11800" width="47.33203125" style="6" customWidth="1"/>
    <col min="11801" max="11801" width="8.109375" style="6" customWidth="1"/>
    <col min="11802" max="11802" width="8.33203125" style="6" customWidth="1"/>
    <col min="11803" max="11803" width="5.44140625" style="6" customWidth="1"/>
    <col min="11804" max="11804" width="8.5546875" style="6" customWidth="1"/>
    <col min="11805" max="11805" width="13.6640625" style="6" customWidth="1"/>
    <col min="11806" max="11806" width="15.6640625" style="6" customWidth="1"/>
    <col min="11807" max="11807" width="14.6640625" style="6" customWidth="1"/>
    <col min="11808" max="11808" width="15" style="6" customWidth="1"/>
    <col min="11809" max="11810" width="14.33203125" style="6" customWidth="1"/>
    <col min="11811" max="11811" width="0" style="6" hidden="1" customWidth="1"/>
    <col min="11812" max="11812" width="18.88671875" style="6" customWidth="1"/>
    <col min="11813" max="11825" width="8" style="6" customWidth="1"/>
    <col min="11826" max="11829" width="9.33203125" style="6" customWidth="1"/>
    <col min="11830" max="11857" width="8.88671875" style="6"/>
    <col min="11858" max="11858" width="64" style="6" customWidth="1"/>
    <col min="11859" max="11859" width="97.88671875" style="6" customWidth="1"/>
    <col min="11860" max="12053" width="8.88671875" style="6"/>
    <col min="12054" max="12054" width="1.33203125" style="6" customWidth="1"/>
    <col min="12055" max="12055" width="44.88671875" style="6" customWidth="1"/>
    <col min="12056" max="12056" width="47.33203125" style="6" customWidth="1"/>
    <col min="12057" max="12057" width="8.109375" style="6" customWidth="1"/>
    <col min="12058" max="12058" width="8.33203125" style="6" customWidth="1"/>
    <col min="12059" max="12059" width="5.44140625" style="6" customWidth="1"/>
    <col min="12060" max="12060" width="8.5546875" style="6" customWidth="1"/>
    <col min="12061" max="12061" width="13.6640625" style="6" customWidth="1"/>
    <col min="12062" max="12062" width="15.6640625" style="6" customWidth="1"/>
    <col min="12063" max="12063" width="14.6640625" style="6" customWidth="1"/>
    <col min="12064" max="12064" width="15" style="6" customWidth="1"/>
    <col min="12065" max="12066" width="14.33203125" style="6" customWidth="1"/>
    <col min="12067" max="12067" width="0" style="6" hidden="1" customWidth="1"/>
    <col min="12068" max="12068" width="18.88671875" style="6" customWidth="1"/>
    <col min="12069" max="12081" width="8" style="6" customWidth="1"/>
    <col min="12082" max="12085" width="9.33203125" style="6" customWidth="1"/>
    <col min="12086" max="12113" width="8.88671875" style="6"/>
    <col min="12114" max="12114" width="64" style="6" customWidth="1"/>
    <col min="12115" max="12115" width="97.88671875" style="6" customWidth="1"/>
    <col min="12116" max="12309" width="8.88671875" style="6"/>
    <col min="12310" max="12310" width="1.33203125" style="6" customWidth="1"/>
    <col min="12311" max="12311" width="44.88671875" style="6" customWidth="1"/>
    <col min="12312" max="12312" width="47.33203125" style="6" customWidth="1"/>
    <col min="12313" max="12313" width="8.109375" style="6" customWidth="1"/>
    <col min="12314" max="12314" width="8.33203125" style="6" customWidth="1"/>
    <col min="12315" max="12315" width="5.44140625" style="6" customWidth="1"/>
    <col min="12316" max="12316" width="8.5546875" style="6" customWidth="1"/>
    <col min="12317" max="12317" width="13.6640625" style="6" customWidth="1"/>
    <col min="12318" max="12318" width="15.6640625" style="6" customWidth="1"/>
    <col min="12319" max="12319" width="14.6640625" style="6" customWidth="1"/>
    <col min="12320" max="12320" width="15" style="6" customWidth="1"/>
    <col min="12321" max="12322" width="14.33203125" style="6" customWidth="1"/>
    <col min="12323" max="12323" width="0" style="6" hidden="1" customWidth="1"/>
    <col min="12324" max="12324" width="18.88671875" style="6" customWidth="1"/>
    <col min="12325" max="12337" width="8" style="6" customWidth="1"/>
    <col min="12338" max="12341" width="9.33203125" style="6" customWidth="1"/>
    <col min="12342" max="12369" width="8.88671875" style="6"/>
    <col min="12370" max="12370" width="64" style="6" customWidth="1"/>
    <col min="12371" max="12371" width="97.88671875" style="6" customWidth="1"/>
    <col min="12372" max="12565" width="8.88671875" style="6"/>
    <col min="12566" max="12566" width="1.33203125" style="6" customWidth="1"/>
    <col min="12567" max="12567" width="44.88671875" style="6" customWidth="1"/>
    <col min="12568" max="12568" width="47.33203125" style="6" customWidth="1"/>
    <col min="12569" max="12569" width="8.109375" style="6" customWidth="1"/>
    <col min="12570" max="12570" width="8.33203125" style="6" customWidth="1"/>
    <col min="12571" max="12571" width="5.44140625" style="6" customWidth="1"/>
    <col min="12572" max="12572" width="8.5546875" style="6" customWidth="1"/>
    <col min="12573" max="12573" width="13.6640625" style="6" customWidth="1"/>
    <col min="12574" max="12574" width="15.6640625" style="6" customWidth="1"/>
    <col min="12575" max="12575" width="14.6640625" style="6" customWidth="1"/>
    <col min="12576" max="12576" width="15" style="6" customWidth="1"/>
    <col min="12577" max="12578" width="14.33203125" style="6" customWidth="1"/>
    <col min="12579" max="12579" width="0" style="6" hidden="1" customWidth="1"/>
    <col min="12580" max="12580" width="18.88671875" style="6" customWidth="1"/>
    <col min="12581" max="12593" width="8" style="6" customWidth="1"/>
    <col min="12594" max="12597" width="9.33203125" style="6" customWidth="1"/>
    <col min="12598" max="12625" width="8.88671875" style="6"/>
    <col min="12626" max="12626" width="64" style="6" customWidth="1"/>
    <col min="12627" max="12627" width="97.88671875" style="6" customWidth="1"/>
    <col min="12628" max="12821" width="8.88671875" style="6"/>
    <col min="12822" max="12822" width="1.33203125" style="6" customWidth="1"/>
    <col min="12823" max="12823" width="44.88671875" style="6" customWidth="1"/>
    <col min="12824" max="12824" width="47.33203125" style="6" customWidth="1"/>
    <col min="12825" max="12825" width="8.109375" style="6" customWidth="1"/>
    <col min="12826" max="12826" width="8.33203125" style="6" customWidth="1"/>
    <col min="12827" max="12827" width="5.44140625" style="6" customWidth="1"/>
    <col min="12828" max="12828" width="8.5546875" style="6" customWidth="1"/>
    <col min="12829" max="12829" width="13.6640625" style="6" customWidth="1"/>
    <col min="12830" max="12830" width="15.6640625" style="6" customWidth="1"/>
    <col min="12831" max="12831" width="14.6640625" style="6" customWidth="1"/>
    <col min="12832" max="12832" width="15" style="6" customWidth="1"/>
    <col min="12833" max="12834" width="14.33203125" style="6" customWidth="1"/>
    <col min="12835" max="12835" width="0" style="6" hidden="1" customWidth="1"/>
    <col min="12836" max="12836" width="18.88671875" style="6" customWidth="1"/>
    <col min="12837" max="12849" width="8" style="6" customWidth="1"/>
    <col min="12850" max="12853" width="9.33203125" style="6" customWidth="1"/>
    <col min="12854" max="12881" width="8.88671875" style="6"/>
    <col min="12882" max="12882" width="64" style="6" customWidth="1"/>
    <col min="12883" max="12883" width="97.88671875" style="6" customWidth="1"/>
    <col min="12884" max="13077" width="8.88671875" style="6"/>
    <col min="13078" max="13078" width="1.33203125" style="6" customWidth="1"/>
    <col min="13079" max="13079" width="44.88671875" style="6" customWidth="1"/>
    <col min="13080" max="13080" width="47.33203125" style="6" customWidth="1"/>
    <col min="13081" max="13081" width="8.109375" style="6" customWidth="1"/>
    <col min="13082" max="13082" width="8.33203125" style="6" customWidth="1"/>
    <col min="13083" max="13083" width="5.44140625" style="6" customWidth="1"/>
    <col min="13084" max="13084" width="8.5546875" style="6" customWidth="1"/>
    <col min="13085" max="13085" width="13.6640625" style="6" customWidth="1"/>
    <col min="13086" max="13086" width="15.6640625" style="6" customWidth="1"/>
    <col min="13087" max="13087" width="14.6640625" style="6" customWidth="1"/>
    <col min="13088" max="13088" width="15" style="6" customWidth="1"/>
    <col min="13089" max="13090" width="14.33203125" style="6" customWidth="1"/>
    <col min="13091" max="13091" width="0" style="6" hidden="1" customWidth="1"/>
    <col min="13092" max="13092" width="18.88671875" style="6" customWidth="1"/>
    <col min="13093" max="13105" width="8" style="6" customWidth="1"/>
    <col min="13106" max="13109" width="9.33203125" style="6" customWidth="1"/>
    <col min="13110" max="13137" width="8.88671875" style="6"/>
    <col min="13138" max="13138" width="64" style="6" customWidth="1"/>
    <col min="13139" max="13139" width="97.88671875" style="6" customWidth="1"/>
    <col min="13140" max="13333" width="8.88671875" style="6"/>
    <col min="13334" max="13334" width="1.33203125" style="6" customWidth="1"/>
    <col min="13335" max="13335" width="44.88671875" style="6" customWidth="1"/>
    <col min="13336" max="13336" width="47.33203125" style="6" customWidth="1"/>
    <col min="13337" max="13337" width="8.109375" style="6" customWidth="1"/>
    <col min="13338" max="13338" width="8.33203125" style="6" customWidth="1"/>
    <col min="13339" max="13339" width="5.44140625" style="6" customWidth="1"/>
    <col min="13340" max="13340" width="8.5546875" style="6" customWidth="1"/>
    <col min="13341" max="13341" width="13.6640625" style="6" customWidth="1"/>
    <col min="13342" max="13342" width="15.6640625" style="6" customWidth="1"/>
    <col min="13343" max="13343" width="14.6640625" style="6" customWidth="1"/>
    <col min="13344" max="13344" width="15" style="6" customWidth="1"/>
    <col min="13345" max="13346" width="14.33203125" style="6" customWidth="1"/>
    <col min="13347" max="13347" width="0" style="6" hidden="1" customWidth="1"/>
    <col min="13348" max="13348" width="18.88671875" style="6" customWidth="1"/>
    <col min="13349" max="13361" width="8" style="6" customWidth="1"/>
    <col min="13362" max="13365" width="9.33203125" style="6" customWidth="1"/>
    <col min="13366" max="13393" width="8.88671875" style="6"/>
    <col min="13394" max="13394" width="64" style="6" customWidth="1"/>
    <col min="13395" max="13395" width="97.88671875" style="6" customWidth="1"/>
    <col min="13396" max="13589" width="8.88671875" style="6"/>
    <col min="13590" max="13590" width="1.33203125" style="6" customWidth="1"/>
    <col min="13591" max="13591" width="44.88671875" style="6" customWidth="1"/>
    <col min="13592" max="13592" width="47.33203125" style="6" customWidth="1"/>
    <col min="13593" max="13593" width="8.109375" style="6" customWidth="1"/>
    <col min="13594" max="13594" width="8.33203125" style="6" customWidth="1"/>
    <col min="13595" max="13595" width="5.44140625" style="6" customWidth="1"/>
    <col min="13596" max="13596" width="8.5546875" style="6" customWidth="1"/>
    <col min="13597" max="13597" width="13.6640625" style="6" customWidth="1"/>
    <col min="13598" max="13598" width="15.6640625" style="6" customWidth="1"/>
    <col min="13599" max="13599" width="14.6640625" style="6" customWidth="1"/>
    <col min="13600" max="13600" width="15" style="6" customWidth="1"/>
    <col min="13601" max="13602" width="14.33203125" style="6" customWidth="1"/>
    <col min="13603" max="13603" width="0" style="6" hidden="1" customWidth="1"/>
    <col min="13604" max="13604" width="18.88671875" style="6" customWidth="1"/>
    <col min="13605" max="13617" width="8" style="6" customWidth="1"/>
    <col min="13618" max="13621" width="9.33203125" style="6" customWidth="1"/>
    <col min="13622" max="13649" width="8.88671875" style="6"/>
    <col min="13650" max="13650" width="64" style="6" customWidth="1"/>
    <col min="13651" max="13651" width="97.88671875" style="6" customWidth="1"/>
    <col min="13652" max="13845" width="8.88671875" style="6"/>
    <col min="13846" max="13846" width="1.33203125" style="6" customWidth="1"/>
    <col min="13847" max="13847" width="44.88671875" style="6" customWidth="1"/>
    <col min="13848" max="13848" width="47.33203125" style="6" customWidth="1"/>
    <col min="13849" max="13849" width="8.109375" style="6" customWidth="1"/>
    <col min="13850" max="13850" width="8.33203125" style="6" customWidth="1"/>
    <col min="13851" max="13851" width="5.44140625" style="6" customWidth="1"/>
    <col min="13852" max="13852" width="8.5546875" style="6" customWidth="1"/>
    <col min="13853" max="13853" width="13.6640625" style="6" customWidth="1"/>
    <col min="13854" max="13854" width="15.6640625" style="6" customWidth="1"/>
    <col min="13855" max="13855" width="14.6640625" style="6" customWidth="1"/>
    <col min="13856" max="13856" width="15" style="6" customWidth="1"/>
    <col min="13857" max="13858" width="14.33203125" style="6" customWidth="1"/>
    <col min="13859" max="13859" width="0" style="6" hidden="1" customWidth="1"/>
    <col min="13860" max="13860" width="18.88671875" style="6" customWidth="1"/>
    <col min="13861" max="13873" width="8" style="6" customWidth="1"/>
    <col min="13874" max="13877" width="9.33203125" style="6" customWidth="1"/>
    <col min="13878" max="13905" width="8.88671875" style="6"/>
    <col min="13906" max="13906" width="64" style="6" customWidth="1"/>
    <col min="13907" max="13907" width="97.88671875" style="6" customWidth="1"/>
    <col min="13908" max="14101" width="8.88671875" style="6"/>
    <col min="14102" max="14102" width="1.33203125" style="6" customWidth="1"/>
    <col min="14103" max="14103" width="44.88671875" style="6" customWidth="1"/>
    <col min="14104" max="14104" width="47.33203125" style="6" customWidth="1"/>
    <col min="14105" max="14105" width="8.109375" style="6" customWidth="1"/>
    <col min="14106" max="14106" width="8.33203125" style="6" customWidth="1"/>
    <col min="14107" max="14107" width="5.44140625" style="6" customWidth="1"/>
    <col min="14108" max="14108" width="8.5546875" style="6" customWidth="1"/>
    <col min="14109" max="14109" width="13.6640625" style="6" customWidth="1"/>
    <col min="14110" max="14110" width="15.6640625" style="6" customWidth="1"/>
    <col min="14111" max="14111" width="14.6640625" style="6" customWidth="1"/>
    <col min="14112" max="14112" width="15" style="6" customWidth="1"/>
    <col min="14113" max="14114" width="14.33203125" style="6" customWidth="1"/>
    <col min="14115" max="14115" width="0" style="6" hidden="1" customWidth="1"/>
    <col min="14116" max="14116" width="18.88671875" style="6" customWidth="1"/>
    <col min="14117" max="14129" width="8" style="6" customWidth="1"/>
    <col min="14130" max="14133" width="9.33203125" style="6" customWidth="1"/>
    <col min="14134" max="14161" width="8.88671875" style="6"/>
    <col min="14162" max="14162" width="64" style="6" customWidth="1"/>
    <col min="14163" max="14163" width="97.88671875" style="6" customWidth="1"/>
    <col min="14164" max="14357" width="8.88671875" style="6"/>
    <col min="14358" max="14358" width="1.33203125" style="6" customWidth="1"/>
    <col min="14359" max="14359" width="44.88671875" style="6" customWidth="1"/>
    <col min="14360" max="14360" width="47.33203125" style="6" customWidth="1"/>
    <col min="14361" max="14361" width="8.109375" style="6" customWidth="1"/>
    <col min="14362" max="14362" width="8.33203125" style="6" customWidth="1"/>
    <col min="14363" max="14363" width="5.44140625" style="6" customWidth="1"/>
    <col min="14364" max="14364" width="8.5546875" style="6" customWidth="1"/>
    <col min="14365" max="14365" width="13.6640625" style="6" customWidth="1"/>
    <col min="14366" max="14366" width="15.6640625" style="6" customWidth="1"/>
    <col min="14367" max="14367" width="14.6640625" style="6" customWidth="1"/>
    <col min="14368" max="14368" width="15" style="6" customWidth="1"/>
    <col min="14369" max="14370" width="14.33203125" style="6" customWidth="1"/>
    <col min="14371" max="14371" width="0" style="6" hidden="1" customWidth="1"/>
    <col min="14372" max="14372" width="18.88671875" style="6" customWidth="1"/>
    <col min="14373" max="14385" width="8" style="6" customWidth="1"/>
    <col min="14386" max="14389" width="9.33203125" style="6" customWidth="1"/>
    <col min="14390" max="14417" width="8.88671875" style="6"/>
    <col min="14418" max="14418" width="64" style="6" customWidth="1"/>
    <col min="14419" max="14419" width="97.88671875" style="6" customWidth="1"/>
    <col min="14420" max="14613" width="8.88671875" style="6"/>
    <col min="14614" max="14614" width="1.33203125" style="6" customWidth="1"/>
    <col min="14615" max="14615" width="44.88671875" style="6" customWidth="1"/>
    <col min="14616" max="14616" width="47.33203125" style="6" customWidth="1"/>
    <col min="14617" max="14617" width="8.109375" style="6" customWidth="1"/>
    <col min="14618" max="14618" width="8.33203125" style="6" customWidth="1"/>
    <col min="14619" max="14619" width="5.44140625" style="6" customWidth="1"/>
    <col min="14620" max="14620" width="8.5546875" style="6" customWidth="1"/>
    <col min="14621" max="14621" width="13.6640625" style="6" customWidth="1"/>
    <col min="14622" max="14622" width="15.6640625" style="6" customWidth="1"/>
    <col min="14623" max="14623" width="14.6640625" style="6" customWidth="1"/>
    <col min="14624" max="14624" width="15" style="6" customWidth="1"/>
    <col min="14625" max="14626" width="14.33203125" style="6" customWidth="1"/>
    <col min="14627" max="14627" width="0" style="6" hidden="1" customWidth="1"/>
    <col min="14628" max="14628" width="18.88671875" style="6" customWidth="1"/>
    <col min="14629" max="14641" width="8" style="6" customWidth="1"/>
    <col min="14642" max="14645" width="9.33203125" style="6" customWidth="1"/>
    <col min="14646" max="14673" width="8.88671875" style="6"/>
    <col min="14674" max="14674" width="64" style="6" customWidth="1"/>
    <col min="14675" max="14675" width="97.88671875" style="6" customWidth="1"/>
    <col min="14676" max="14869" width="8.88671875" style="6"/>
    <col min="14870" max="14870" width="1.33203125" style="6" customWidth="1"/>
    <col min="14871" max="14871" width="44.88671875" style="6" customWidth="1"/>
    <col min="14872" max="14872" width="47.33203125" style="6" customWidth="1"/>
    <col min="14873" max="14873" width="8.109375" style="6" customWidth="1"/>
    <col min="14874" max="14874" width="8.33203125" style="6" customWidth="1"/>
    <col min="14875" max="14875" width="5.44140625" style="6" customWidth="1"/>
    <col min="14876" max="14876" width="8.5546875" style="6" customWidth="1"/>
    <col min="14877" max="14877" width="13.6640625" style="6" customWidth="1"/>
    <col min="14878" max="14878" width="15.6640625" style="6" customWidth="1"/>
    <col min="14879" max="14879" width="14.6640625" style="6" customWidth="1"/>
    <col min="14880" max="14880" width="15" style="6" customWidth="1"/>
    <col min="14881" max="14882" width="14.33203125" style="6" customWidth="1"/>
    <col min="14883" max="14883" width="0" style="6" hidden="1" customWidth="1"/>
    <col min="14884" max="14884" width="18.88671875" style="6" customWidth="1"/>
    <col min="14885" max="14897" width="8" style="6" customWidth="1"/>
    <col min="14898" max="14901" width="9.33203125" style="6" customWidth="1"/>
    <col min="14902" max="14929" width="8.88671875" style="6"/>
    <col min="14930" max="14930" width="64" style="6" customWidth="1"/>
    <col min="14931" max="14931" width="97.88671875" style="6" customWidth="1"/>
    <col min="14932" max="15125" width="8.88671875" style="6"/>
    <col min="15126" max="15126" width="1.33203125" style="6" customWidth="1"/>
    <col min="15127" max="15127" width="44.88671875" style="6" customWidth="1"/>
    <col min="15128" max="15128" width="47.33203125" style="6" customWidth="1"/>
    <col min="15129" max="15129" width="8.109375" style="6" customWidth="1"/>
    <col min="15130" max="15130" width="8.33203125" style="6" customWidth="1"/>
    <col min="15131" max="15131" width="5.44140625" style="6" customWidth="1"/>
    <col min="15132" max="15132" width="8.5546875" style="6" customWidth="1"/>
    <col min="15133" max="15133" width="13.6640625" style="6" customWidth="1"/>
    <col min="15134" max="15134" width="15.6640625" style="6" customWidth="1"/>
    <col min="15135" max="15135" width="14.6640625" style="6" customWidth="1"/>
    <col min="15136" max="15136" width="15" style="6" customWidth="1"/>
    <col min="15137" max="15138" width="14.33203125" style="6" customWidth="1"/>
    <col min="15139" max="15139" width="0" style="6" hidden="1" customWidth="1"/>
    <col min="15140" max="15140" width="18.88671875" style="6" customWidth="1"/>
    <col min="15141" max="15153" width="8" style="6" customWidth="1"/>
    <col min="15154" max="15157" width="9.33203125" style="6" customWidth="1"/>
    <col min="15158" max="15185" width="8.88671875" style="6"/>
    <col min="15186" max="15186" width="64" style="6" customWidth="1"/>
    <col min="15187" max="15187" width="97.88671875" style="6" customWidth="1"/>
    <col min="15188" max="15381" width="8.88671875" style="6"/>
    <col min="15382" max="15382" width="1.33203125" style="6" customWidth="1"/>
    <col min="15383" max="15383" width="44.88671875" style="6" customWidth="1"/>
    <col min="15384" max="15384" width="47.33203125" style="6" customWidth="1"/>
    <col min="15385" max="15385" width="8.109375" style="6" customWidth="1"/>
    <col min="15386" max="15386" width="8.33203125" style="6" customWidth="1"/>
    <col min="15387" max="15387" width="5.44140625" style="6" customWidth="1"/>
    <col min="15388" max="15388" width="8.5546875" style="6" customWidth="1"/>
    <col min="15389" max="15389" width="13.6640625" style="6" customWidth="1"/>
    <col min="15390" max="15390" width="15.6640625" style="6" customWidth="1"/>
    <col min="15391" max="15391" width="14.6640625" style="6" customWidth="1"/>
    <col min="15392" max="15392" width="15" style="6" customWidth="1"/>
    <col min="15393" max="15394" width="14.33203125" style="6" customWidth="1"/>
    <col min="15395" max="15395" width="0" style="6" hidden="1" customWidth="1"/>
    <col min="15396" max="15396" width="18.88671875" style="6" customWidth="1"/>
    <col min="15397" max="15409" width="8" style="6" customWidth="1"/>
    <col min="15410" max="15413" width="9.33203125" style="6" customWidth="1"/>
    <col min="15414" max="15441" width="8.88671875" style="6"/>
    <col min="15442" max="15442" width="64" style="6" customWidth="1"/>
    <col min="15443" max="15443" width="97.88671875" style="6" customWidth="1"/>
    <col min="15444" max="15637" width="8.88671875" style="6"/>
    <col min="15638" max="15638" width="1.33203125" style="6" customWidth="1"/>
    <col min="15639" max="15639" width="44.88671875" style="6" customWidth="1"/>
    <col min="15640" max="15640" width="47.33203125" style="6" customWidth="1"/>
    <col min="15641" max="15641" width="8.109375" style="6" customWidth="1"/>
    <col min="15642" max="15642" width="8.33203125" style="6" customWidth="1"/>
    <col min="15643" max="15643" width="5.44140625" style="6" customWidth="1"/>
    <col min="15644" max="15644" width="8.5546875" style="6" customWidth="1"/>
    <col min="15645" max="15645" width="13.6640625" style="6" customWidth="1"/>
    <col min="15646" max="15646" width="15.6640625" style="6" customWidth="1"/>
    <col min="15647" max="15647" width="14.6640625" style="6" customWidth="1"/>
    <col min="15648" max="15648" width="15" style="6" customWidth="1"/>
    <col min="15649" max="15650" width="14.33203125" style="6" customWidth="1"/>
    <col min="15651" max="15651" width="0" style="6" hidden="1" customWidth="1"/>
    <col min="15652" max="15652" width="18.88671875" style="6" customWidth="1"/>
    <col min="15653" max="15665" width="8" style="6" customWidth="1"/>
    <col min="15666" max="15669" width="9.33203125" style="6" customWidth="1"/>
    <col min="15670" max="15697" width="8.88671875" style="6"/>
    <col min="15698" max="15698" width="64" style="6" customWidth="1"/>
    <col min="15699" max="15699" width="97.88671875" style="6" customWidth="1"/>
    <col min="15700" max="15893" width="8.88671875" style="6"/>
    <col min="15894" max="15894" width="1.33203125" style="6" customWidth="1"/>
    <col min="15895" max="15895" width="44.88671875" style="6" customWidth="1"/>
    <col min="15896" max="15896" width="47.33203125" style="6" customWidth="1"/>
    <col min="15897" max="15897" width="8.109375" style="6" customWidth="1"/>
    <col min="15898" max="15898" width="8.33203125" style="6" customWidth="1"/>
    <col min="15899" max="15899" width="5.44140625" style="6" customWidth="1"/>
    <col min="15900" max="15900" width="8.5546875" style="6" customWidth="1"/>
    <col min="15901" max="15901" width="13.6640625" style="6" customWidth="1"/>
    <col min="15902" max="15902" width="15.6640625" style="6" customWidth="1"/>
    <col min="15903" max="15903" width="14.6640625" style="6" customWidth="1"/>
    <col min="15904" max="15904" width="15" style="6" customWidth="1"/>
    <col min="15905" max="15906" width="14.33203125" style="6" customWidth="1"/>
    <col min="15907" max="15907" width="0" style="6" hidden="1" customWidth="1"/>
    <col min="15908" max="15908" width="18.88671875" style="6" customWidth="1"/>
    <col min="15909" max="15921" width="8" style="6" customWidth="1"/>
    <col min="15922" max="15925" width="9.33203125" style="6" customWidth="1"/>
    <col min="15926" max="15953" width="8.88671875" style="6"/>
    <col min="15954" max="15954" width="64" style="6" customWidth="1"/>
    <col min="15955" max="15955" width="97.88671875" style="6" customWidth="1"/>
    <col min="15956" max="16149" width="8.88671875" style="6"/>
    <col min="16150" max="16150" width="1.33203125" style="6" customWidth="1"/>
    <col min="16151" max="16151" width="44.88671875" style="6" customWidth="1"/>
    <col min="16152" max="16152" width="47.33203125" style="6" customWidth="1"/>
    <col min="16153" max="16153" width="8.109375" style="6" customWidth="1"/>
    <col min="16154" max="16154" width="8.33203125" style="6" customWidth="1"/>
    <col min="16155" max="16155" width="5.44140625" style="6" customWidth="1"/>
    <col min="16156" max="16156" width="8.5546875" style="6" customWidth="1"/>
    <col min="16157" max="16157" width="13.6640625" style="6" customWidth="1"/>
    <col min="16158" max="16158" width="15.6640625" style="6" customWidth="1"/>
    <col min="16159" max="16159" width="14.6640625" style="6" customWidth="1"/>
    <col min="16160" max="16160" width="15" style="6" customWidth="1"/>
    <col min="16161" max="16162" width="14.33203125" style="6" customWidth="1"/>
    <col min="16163" max="16163" width="0" style="6" hidden="1" customWidth="1"/>
    <col min="16164" max="16164" width="18.88671875" style="6" customWidth="1"/>
    <col min="16165" max="16177" width="8" style="6" customWidth="1"/>
    <col min="16178" max="16181" width="9.33203125" style="6" customWidth="1"/>
    <col min="16182" max="16209" width="8.88671875" style="6"/>
    <col min="16210" max="16210" width="64" style="6" customWidth="1"/>
    <col min="16211" max="16211" width="97.88671875" style="6" customWidth="1"/>
    <col min="16212" max="16384" width="8.88671875" style="6"/>
  </cols>
  <sheetData>
    <row r="1" spans="1:83" ht="4.5" customHeight="1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4"/>
      <c r="AC1" s="4"/>
      <c r="AD1" s="4"/>
      <c r="AE1" s="4"/>
      <c r="AF1" s="4"/>
      <c r="AG1" s="4"/>
      <c r="AH1" s="4"/>
      <c r="AI1" s="5"/>
      <c r="CD1" s="7" t="s">
        <v>0</v>
      </c>
      <c r="CE1" s="8" t="s">
        <v>1</v>
      </c>
    </row>
    <row r="2" spans="1:83" ht="32.25" customHeight="1" x14ac:dyDescent="0.3">
      <c r="A2" s="9"/>
      <c r="B2" s="133" t="str">
        <f>'[1]Elenco P.I.'!B2</f>
        <v>Comune di Oliena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0"/>
      <c r="CD2" s="11"/>
      <c r="CE2" s="12"/>
    </row>
    <row r="3" spans="1:83" ht="9" customHeight="1" x14ac:dyDescent="0.3">
      <c r="A3" s="9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4"/>
      <c r="AA3" s="14"/>
      <c r="AB3" s="15"/>
      <c r="AC3" s="15"/>
      <c r="AD3" s="15"/>
      <c r="AE3" s="15"/>
      <c r="AF3" s="15"/>
      <c r="AG3" s="15"/>
      <c r="AH3" s="15"/>
      <c r="AI3" s="16"/>
      <c r="CD3" s="11"/>
      <c r="CE3" s="12"/>
    </row>
    <row r="4" spans="1:83" ht="29.25" customHeight="1" x14ac:dyDescent="0.3">
      <c r="A4" s="9"/>
      <c r="B4" s="134" t="str">
        <f>'[1]Elenco P.I.'!B7</f>
        <v>TUTTI I CDR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6"/>
      <c r="CD4" s="11"/>
      <c r="CE4" s="12"/>
    </row>
    <row r="5" spans="1:83" ht="11.25" customHeight="1" x14ac:dyDescent="0.3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7"/>
      <c r="Z5" s="14"/>
      <c r="AA5" s="14"/>
      <c r="AB5" s="14"/>
      <c r="AC5" s="14"/>
      <c r="AD5" s="14"/>
      <c r="AE5" s="15"/>
      <c r="AF5" s="15"/>
      <c r="AG5" s="15"/>
      <c r="AH5" s="15"/>
      <c r="AI5" s="16"/>
      <c r="CD5" s="18" t="s">
        <v>2</v>
      </c>
      <c r="CE5" s="19" t="s">
        <v>3</v>
      </c>
    </row>
    <row r="6" spans="1:83" ht="9" hidden="1" customHeight="1" x14ac:dyDescent="0.3">
      <c r="A6" s="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6"/>
      <c r="CD6" s="18"/>
      <c r="CE6" s="19"/>
    </row>
    <row r="7" spans="1:83" ht="22.5" customHeight="1" x14ac:dyDescent="0.3">
      <c r="A7" s="9"/>
      <c r="B7" s="135" t="s">
        <v>4</v>
      </c>
      <c r="C7" s="135"/>
      <c r="D7" s="135"/>
      <c r="E7" s="135"/>
      <c r="F7" s="135"/>
      <c r="G7" s="135"/>
      <c r="H7" s="135"/>
      <c r="I7" s="135"/>
      <c r="J7" s="135"/>
      <c r="K7" s="136" t="s">
        <v>5</v>
      </c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7" t="s">
        <v>6</v>
      </c>
      <c r="Z7" s="137" t="s">
        <v>7</v>
      </c>
      <c r="AA7" s="138" t="s">
        <v>8</v>
      </c>
      <c r="AB7" s="141" t="s">
        <v>9</v>
      </c>
      <c r="AC7" s="108" t="s">
        <v>10</v>
      </c>
      <c r="AD7" s="108"/>
      <c r="AE7" s="108"/>
      <c r="AF7" s="108"/>
      <c r="AG7" s="108"/>
      <c r="AH7" s="144" t="s">
        <v>11</v>
      </c>
      <c r="AI7" s="16"/>
      <c r="CD7" s="18" t="s">
        <v>12</v>
      </c>
      <c r="CE7" s="19" t="s">
        <v>13</v>
      </c>
    </row>
    <row r="8" spans="1:83" ht="12" customHeight="1" x14ac:dyDescent="0.3">
      <c r="A8" s="9"/>
      <c r="B8" s="135"/>
      <c r="C8" s="135"/>
      <c r="D8" s="135"/>
      <c r="E8" s="135"/>
      <c r="F8" s="135"/>
      <c r="G8" s="135"/>
      <c r="H8" s="135"/>
      <c r="I8" s="135"/>
      <c r="J8" s="135"/>
      <c r="K8" s="131" t="s">
        <v>14</v>
      </c>
      <c r="L8" s="131"/>
      <c r="M8" s="131"/>
      <c r="N8" s="131"/>
      <c r="O8" s="131"/>
      <c r="P8" s="131"/>
      <c r="Q8" s="131"/>
      <c r="R8" s="131" t="s">
        <v>15</v>
      </c>
      <c r="S8" s="131"/>
      <c r="T8" s="131"/>
      <c r="U8" s="131"/>
      <c r="V8" s="131"/>
      <c r="W8" s="131"/>
      <c r="X8" s="131"/>
      <c r="Y8" s="137"/>
      <c r="Z8" s="137"/>
      <c r="AA8" s="139"/>
      <c r="AB8" s="142"/>
      <c r="AC8" s="20">
        <v>1</v>
      </c>
      <c r="AD8" s="20">
        <v>2</v>
      </c>
      <c r="AE8" s="20">
        <v>3</v>
      </c>
      <c r="AF8" s="20">
        <v>4</v>
      </c>
      <c r="AG8" s="20">
        <v>5</v>
      </c>
      <c r="AH8" s="144"/>
      <c r="AI8" s="16"/>
      <c r="CD8" s="18" t="s">
        <v>16</v>
      </c>
      <c r="CE8" s="19" t="s">
        <v>17</v>
      </c>
    </row>
    <row r="9" spans="1:83" ht="18" customHeight="1" x14ac:dyDescent="0.3">
      <c r="A9" s="9"/>
      <c r="B9" s="135"/>
      <c r="C9" s="135"/>
      <c r="D9" s="135"/>
      <c r="E9" s="135"/>
      <c r="F9" s="135"/>
      <c r="G9" s="135"/>
      <c r="H9" s="135"/>
      <c r="I9" s="135"/>
      <c r="J9" s="135"/>
      <c r="K9" s="132" t="s">
        <v>18</v>
      </c>
      <c r="L9" s="132"/>
      <c r="M9" s="132"/>
      <c r="N9" s="132" t="s">
        <v>19</v>
      </c>
      <c r="O9" s="132"/>
      <c r="P9" s="132"/>
      <c r="Q9" s="132" t="s">
        <v>20</v>
      </c>
      <c r="R9" s="132" t="s">
        <v>21</v>
      </c>
      <c r="S9" s="132"/>
      <c r="T9" s="132"/>
      <c r="U9" s="132" t="s">
        <v>22</v>
      </c>
      <c r="V9" s="132"/>
      <c r="W9" s="132"/>
      <c r="X9" s="132" t="s">
        <v>20</v>
      </c>
      <c r="Y9" s="137"/>
      <c r="Z9" s="137"/>
      <c r="AA9" s="139"/>
      <c r="AB9" s="142"/>
      <c r="AC9" s="21" t="s">
        <v>23</v>
      </c>
      <c r="AD9" s="21" t="s">
        <v>24</v>
      </c>
      <c r="AE9" s="22" t="s">
        <v>25</v>
      </c>
      <c r="AF9" s="22" t="s">
        <v>26</v>
      </c>
      <c r="AG9" s="22" t="s">
        <v>27</v>
      </c>
      <c r="AH9" s="144"/>
      <c r="AI9" s="16"/>
      <c r="CD9" s="18" t="s">
        <v>28</v>
      </c>
      <c r="CE9" s="19" t="s">
        <v>29</v>
      </c>
    </row>
    <row r="10" spans="1:83" ht="40.5" customHeight="1" x14ac:dyDescent="0.3">
      <c r="A10" s="9"/>
      <c r="B10" s="23" t="s">
        <v>30</v>
      </c>
      <c r="C10" s="23" t="s">
        <v>31</v>
      </c>
      <c r="D10" s="23" t="s">
        <v>32</v>
      </c>
      <c r="E10" s="23" t="s">
        <v>33</v>
      </c>
      <c r="F10" s="23" t="s">
        <v>34</v>
      </c>
      <c r="G10" s="23" t="s">
        <v>35</v>
      </c>
      <c r="H10" s="23" t="s">
        <v>36</v>
      </c>
      <c r="I10" s="23" t="s">
        <v>37</v>
      </c>
      <c r="J10" s="23" t="s">
        <v>38</v>
      </c>
      <c r="K10" s="24" t="s">
        <v>39</v>
      </c>
      <c r="L10" s="24" t="s">
        <v>40</v>
      </c>
      <c r="M10" s="24" t="s">
        <v>41</v>
      </c>
      <c r="N10" s="24" t="s">
        <v>39</v>
      </c>
      <c r="O10" s="24" t="s">
        <v>40</v>
      </c>
      <c r="P10" s="24" t="s">
        <v>41</v>
      </c>
      <c r="Q10" s="132"/>
      <c r="R10" s="24" t="s">
        <v>39</v>
      </c>
      <c r="S10" s="24" t="s">
        <v>40</v>
      </c>
      <c r="T10" s="24" t="s">
        <v>41</v>
      </c>
      <c r="U10" s="24" t="s">
        <v>39</v>
      </c>
      <c r="V10" s="24" t="s">
        <v>40</v>
      </c>
      <c r="W10" s="24" t="s">
        <v>41</v>
      </c>
      <c r="X10" s="132"/>
      <c r="Y10" s="137"/>
      <c r="Z10" s="137"/>
      <c r="AA10" s="140"/>
      <c r="AB10" s="143"/>
      <c r="AC10" s="25" t="s">
        <v>42</v>
      </c>
      <c r="AD10" s="25" t="s">
        <v>43</v>
      </c>
      <c r="AE10" s="25" t="s">
        <v>44</v>
      </c>
      <c r="AF10" s="25" t="s">
        <v>45</v>
      </c>
      <c r="AG10" s="25" t="s">
        <v>46</v>
      </c>
      <c r="AH10" s="144"/>
      <c r="AI10" s="16"/>
      <c r="AJ10" s="6" t="s">
        <v>47</v>
      </c>
      <c r="AK10" s="6" t="s">
        <v>48</v>
      </c>
      <c r="CD10" s="18" t="s">
        <v>49</v>
      </c>
      <c r="CE10" s="19" t="s">
        <v>50</v>
      </c>
    </row>
    <row r="11" spans="1:83" s="38" customFormat="1" ht="66.75" customHeight="1" x14ac:dyDescent="0.3">
      <c r="A11" s="26"/>
      <c r="B11" s="129" t="s">
        <v>51</v>
      </c>
      <c r="C11" s="129" t="s">
        <v>52</v>
      </c>
      <c r="D11" s="27" t="s">
        <v>53</v>
      </c>
      <c r="E11" s="27" t="s">
        <v>54</v>
      </c>
      <c r="F11" s="27" t="s">
        <v>55</v>
      </c>
      <c r="G11" s="27" t="s">
        <v>56</v>
      </c>
      <c r="H11" s="27"/>
      <c r="I11" s="27"/>
      <c r="J11" s="27" t="s">
        <v>57</v>
      </c>
      <c r="K11" s="28" t="s">
        <v>58</v>
      </c>
      <c r="L11" s="28"/>
      <c r="M11" s="28"/>
      <c r="N11" s="28"/>
      <c r="O11" s="28"/>
      <c r="P11" s="28"/>
      <c r="Q11" s="28">
        <f>IF(K11="x",5,0)+IF(L11="x",3,0)+IF(M11="x",1,0)+IF(N11="x",5,0)+IF(O11="x",3,0)+IF(P11="x",1,0)</f>
        <v>5</v>
      </c>
      <c r="R11" s="28" t="s">
        <v>58</v>
      </c>
      <c r="S11" s="28"/>
      <c r="T11" s="28"/>
      <c r="U11" s="28"/>
      <c r="V11" s="28"/>
      <c r="W11" s="28"/>
      <c r="X11" s="28">
        <f>IF(R11="x",5,0)+IF(S11="x",3,0)+IF(T11="x",1,0)+IF(U11="x",1,0)+IF(V11="x",3,0)+IF(W11="x",5,0)</f>
        <v>5</v>
      </c>
      <c r="Y11" s="29">
        <f>Q11+X11</f>
        <v>10</v>
      </c>
      <c r="Z11" s="30">
        <f>Q11+X11</f>
        <v>10</v>
      </c>
      <c r="AA11" s="31">
        <f>AB11/100</f>
        <v>0.91</v>
      </c>
      <c r="AB11" s="32">
        <v>91</v>
      </c>
      <c r="AC11" s="33" t="str">
        <f>IF($AA11&lt;=0.2,IF($AA11&gt;=0,"x",""),"")</f>
        <v/>
      </c>
      <c r="AD11" s="33" t="str">
        <f>IF(AA11&lt;=0.5,IF(AA11&gt;=0.21,"x",""),"")</f>
        <v/>
      </c>
      <c r="AE11" s="33" t="str">
        <f>IF(AA11&lt;=0.7,IF(AA11&gt;=0.51,"x",""),"")</f>
        <v/>
      </c>
      <c r="AF11" s="33" t="str">
        <f>IF(AA11&lt;=0.9,IF(AA11&gt;=0.71,"x",""),"")</f>
        <v/>
      </c>
      <c r="AG11" s="33" t="str">
        <f>IF(AA11&lt;=1,IF(AA11&gt;0.9,"x",""),"")</f>
        <v>x</v>
      </c>
      <c r="AH11" s="34"/>
      <c r="AI11" s="35"/>
      <c r="AJ11" s="124">
        <f>SUM(Q11:Q18)</f>
        <v>40</v>
      </c>
      <c r="AK11" s="125">
        <f>SUM(X11:X18)</f>
        <v>40</v>
      </c>
      <c r="AL11" s="125">
        <f>SUM(AJ11:AK18)</f>
        <v>80</v>
      </c>
      <c r="AM11" s="126">
        <f>AL11/AL40</f>
        <v>0.44444444444444442</v>
      </c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7"/>
      <c r="CD11" s="39" t="s">
        <v>59</v>
      </c>
      <c r="CE11" s="40" t="s">
        <v>60</v>
      </c>
    </row>
    <row r="12" spans="1:83" s="38" customFormat="1" ht="66.599999999999994" customHeight="1" x14ac:dyDescent="0.3">
      <c r="A12" s="26"/>
      <c r="B12" s="130"/>
      <c r="C12" s="130"/>
      <c r="D12" s="119" t="s">
        <v>61</v>
      </c>
      <c r="E12" s="119" t="s">
        <v>62</v>
      </c>
      <c r="F12" s="27" t="s">
        <v>63</v>
      </c>
      <c r="G12" s="41">
        <v>0.85</v>
      </c>
      <c r="H12" s="41"/>
      <c r="I12" s="41"/>
      <c r="J12" s="27" t="s">
        <v>57</v>
      </c>
      <c r="K12" s="28" t="s">
        <v>58</v>
      </c>
      <c r="L12" s="28"/>
      <c r="M12" s="28"/>
      <c r="N12" s="28"/>
      <c r="O12" s="28"/>
      <c r="P12" s="28"/>
      <c r="Q12" s="28">
        <f t="shared" ref="Q12:Q39" si="0">IF(K12="x",5,0)+IF(L12="x",3,0)+IF(M12="x",1,0)+IF(N12="x",5,0)+IF(O12="x",3,0)+IF(P12="x",1,0)</f>
        <v>5</v>
      </c>
      <c r="R12" s="28" t="s">
        <v>58</v>
      </c>
      <c r="S12" s="28"/>
      <c r="T12" s="28"/>
      <c r="U12" s="28"/>
      <c r="V12" s="28"/>
      <c r="W12" s="28"/>
      <c r="X12" s="28">
        <f t="shared" ref="X12:X39" si="1">IF(R12="x",5,0)+IF(S12="x",3,0)+IF(T12="x",1,0)+IF(U12="x",1,0)+IF(V12="x",3,0)+IF(W12="x",5,0)</f>
        <v>5</v>
      </c>
      <c r="Y12" s="29">
        <f t="shared" ref="Y12:Y39" si="2">Q12+X12</f>
        <v>10</v>
      </c>
      <c r="Z12" s="30">
        <f t="shared" ref="Z12:Z39" si="3">Q12+X12</f>
        <v>10</v>
      </c>
      <c r="AA12" s="31">
        <f t="shared" ref="AA12:AA39" si="4">AB12/100</f>
        <v>1</v>
      </c>
      <c r="AB12" s="32">
        <v>100</v>
      </c>
      <c r="AC12" s="33" t="str">
        <f t="shared" ref="AC12:AC39" si="5">IF($AA12&lt;=0.2,IF($AA12&gt;=0,"x",""),"")</f>
        <v/>
      </c>
      <c r="AD12" s="33" t="str">
        <f t="shared" ref="AD12:AD39" si="6">IF(AA12&lt;=0.5,IF(AA12&gt;=0.21,"x",""),"")</f>
        <v/>
      </c>
      <c r="AE12" s="33" t="str">
        <f t="shared" ref="AE12:AE39" si="7">IF(AA12&lt;=0.7,IF(AA12&gt;=0.51,"x",""),"")</f>
        <v/>
      </c>
      <c r="AF12" s="33" t="str">
        <f t="shared" ref="AF12:AF39" si="8">IF(AA12&lt;=0.9,IF(AA12&gt;=0.71,"x",""),"")</f>
        <v/>
      </c>
      <c r="AG12" s="33" t="str">
        <f t="shared" ref="AG12:AG39" si="9">IF(AA12&lt;=1,IF(AA12&gt;0.9,"x",""),"")</f>
        <v>x</v>
      </c>
      <c r="AH12" s="34"/>
      <c r="AI12" s="35"/>
      <c r="AJ12" s="124"/>
      <c r="AK12" s="125"/>
      <c r="AL12" s="125"/>
      <c r="AM12" s="12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7"/>
      <c r="CD12" s="39"/>
      <c r="CE12" s="40"/>
    </row>
    <row r="13" spans="1:83" s="38" customFormat="1" ht="66.75" customHeight="1" x14ac:dyDescent="0.3">
      <c r="A13" s="26"/>
      <c r="B13" s="130"/>
      <c r="C13" s="130"/>
      <c r="D13" s="120"/>
      <c r="E13" s="120"/>
      <c r="F13" s="27" t="s">
        <v>64</v>
      </c>
      <c r="G13" s="41">
        <v>0.75</v>
      </c>
      <c r="H13" s="41"/>
      <c r="I13" s="41"/>
      <c r="J13" s="27" t="s">
        <v>57</v>
      </c>
      <c r="K13" s="28" t="s">
        <v>58</v>
      </c>
      <c r="L13" s="28"/>
      <c r="M13" s="28"/>
      <c r="N13" s="28"/>
      <c r="O13" s="28"/>
      <c r="P13" s="28"/>
      <c r="Q13" s="28">
        <f t="shared" si="0"/>
        <v>5</v>
      </c>
      <c r="R13" s="28" t="s">
        <v>58</v>
      </c>
      <c r="S13" s="28"/>
      <c r="T13" s="28"/>
      <c r="U13" s="28"/>
      <c r="V13" s="28"/>
      <c r="W13" s="28"/>
      <c r="X13" s="28">
        <f t="shared" si="1"/>
        <v>5</v>
      </c>
      <c r="Y13" s="29">
        <f t="shared" si="2"/>
        <v>10</v>
      </c>
      <c r="Z13" s="30">
        <f t="shared" si="3"/>
        <v>10</v>
      </c>
      <c r="AA13" s="31">
        <f t="shared" si="4"/>
        <v>1</v>
      </c>
      <c r="AB13" s="32">
        <v>100</v>
      </c>
      <c r="AC13" s="33" t="str">
        <f t="shared" si="5"/>
        <v/>
      </c>
      <c r="AD13" s="33" t="str">
        <f t="shared" si="6"/>
        <v/>
      </c>
      <c r="AE13" s="33" t="str">
        <f t="shared" si="7"/>
        <v/>
      </c>
      <c r="AF13" s="33" t="str">
        <f t="shared" si="8"/>
        <v/>
      </c>
      <c r="AG13" s="33" t="str">
        <f t="shared" si="9"/>
        <v>x</v>
      </c>
      <c r="AH13" s="34"/>
      <c r="AI13" s="35"/>
      <c r="AJ13" s="124"/>
      <c r="AK13" s="125"/>
      <c r="AL13" s="125"/>
      <c r="AM13" s="12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7"/>
      <c r="CD13" s="39"/>
      <c r="CE13" s="40"/>
    </row>
    <row r="14" spans="1:83" s="38" customFormat="1" ht="50.4" customHeight="1" x14ac:dyDescent="0.3">
      <c r="A14" s="26"/>
      <c r="B14" s="130"/>
      <c r="C14" s="130"/>
      <c r="D14" s="121"/>
      <c r="E14" s="121"/>
      <c r="F14" s="42" t="s">
        <v>65</v>
      </c>
      <c r="G14" s="41">
        <v>0.65</v>
      </c>
      <c r="H14" s="41"/>
      <c r="I14" s="41"/>
      <c r="J14" s="27" t="s">
        <v>57</v>
      </c>
      <c r="K14" s="28" t="s">
        <v>58</v>
      </c>
      <c r="L14" s="28"/>
      <c r="M14" s="28"/>
      <c r="N14" s="28"/>
      <c r="O14" s="28"/>
      <c r="P14" s="28"/>
      <c r="Q14" s="28">
        <f t="shared" si="0"/>
        <v>5</v>
      </c>
      <c r="R14" s="28" t="s">
        <v>58</v>
      </c>
      <c r="S14" s="28"/>
      <c r="T14" s="28"/>
      <c r="U14" s="28"/>
      <c r="V14" s="28"/>
      <c r="W14" s="28"/>
      <c r="X14" s="28">
        <f t="shared" si="1"/>
        <v>5</v>
      </c>
      <c r="Y14" s="29">
        <f t="shared" si="2"/>
        <v>10</v>
      </c>
      <c r="Z14" s="30">
        <f t="shared" si="3"/>
        <v>10</v>
      </c>
      <c r="AA14" s="31">
        <f t="shared" si="4"/>
        <v>1</v>
      </c>
      <c r="AB14" s="32">
        <v>100</v>
      </c>
      <c r="AC14" s="33" t="str">
        <f t="shared" si="5"/>
        <v/>
      </c>
      <c r="AD14" s="33" t="str">
        <f t="shared" si="6"/>
        <v/>
      </c>
      <c r="AE14" s="33" t="str">
        <f t="shared" si="7"/>
        <v/>
      </c>
      <c r="AF14" s="33" t="str">
        <f t="shared" si="8"/>
        <v/>
      </c>
      <c r="AG14" s="33" t="str">
        <f t="shared" si="9"/>
        <v>x</v>
      </c>
      <c r="AH14" s="34"/>
      <c r="AI14" s="35"/>
      <c r="AJ14" s="124"/>
      <c r="AK14" s="125"/>
      <c r="AL14" s="125"/>
      <c r="AM14" s="12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7"/>
      <c r="CD14" s="39"/>
      <c r="CE14" s="40"/>
    </row>
    <row r="15" spans="1:83" s="38" customFormat="1" ht="46.8" customHeight="1" x14ac:dyDescent="0.3">
      <c r="A15" s="26"/>
      <c r="B15" s="130"/>
      <c r="C15" s="130"/>
      <c r="D15" s="27" t="s">
        <v>66</v>
      </c>
      <c r="E15" s="27" t="s">
        <v>67</v>
      </c>
      <c r="F15" s="42" t="s">
        <v>68</v>
      </c>
      <c r="G15" s="41">
        <v>0.7</v>
      </c>
      <c r="H15" s="41"/>
      <c r="I15" s="41"/>
      <c r="J15" s="27" t="s">
        <v>57</v>
      </c>
      <c r="K15" s="28" t="s">
        <v>58</v>
      </c>
      <c r="L15" s="28"/>
      <c r="M15" s="28"/>
      <c r="N15" s="28"/>
      <c r="O15" s="28"/>
      <c r="P15" s="28"/>
      <c r="Q15" s="28">
        <f t="shared" si="0"/>
        <v>5</v>
      </c>
      <c r="R15" s="28" t="s">
        <v>58</v>
      </c>
      <c r="S15" s="28"/>
      <c r="T15" s="28"/>
      <c r="U15" s="28"/>
      <c r="V15" s="28"/>
      <c r="W15" s="28"/>
      <c r="X15" s="28">
        <f t="shared" si="1"/>
        <v>5</v>
      </c>
      <c r="Y15" s="29">
        <f t="shared" si="2"/>
        <v>10</v>
      </c>
      <c r="Z15" s="30">
        <f t="shared" si="3"/>
        <v>10</v>
      </c>
      <c r="AA15" s="31">
        <f t="shared" si="4"/>
        <v>1</v>
      </c>
      <c r="AB15" s="32">
        <v>100</v>
      </c>
      <c r="AC15" s="33" t="str">
        <f t="shared" si="5"/>
        <v/>
      </c>
      <c r="AD15" s="33" t="str">
        <f t="shared" si="6"/>
        <v/>
      </c>
      <c r="AE15" s="33" t="str">
        <f t="shared" si="7"/>
        <v/>
      </c>
      <c r="AF15" s="33" t="str">
        <f t="shared" si="8"/>
        <v/>
      </c>
      <c r="AG15" s="33" t="str">
        <f t="shared" si="9"/>
        <v>x</v>
      </c>
      <c r="AH15" s="34"/>
      <c r="AI15" s="35"/>
      <c r="AJ15" s="124"/>
      <c r="AK15" s="125"/>
      <c r="AL15" s="125"/>
      <c r="AM15" s="12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7"/>
      <c r="CD15" s="39"/>
      <c r="CE15" s="40"/>
    </row>
    <row r="16" spans="1:83" s="38" customFormat="1" ht="66.75" customHeight="1" x14ac:dyDescent="0.3">
      <c r="A16" s="26"/>
      <c r="B16" s="130"/>
      <c r="C16" s="130"/>
      <c r="D16" s="43" t="s">
        <v>69</v>
      </c>
      <c r="E16" s="43" t="s">
        <v>70</v>
      </c>
      <c r="F16" s="27" t="s">
        <v>71</v>
      </c>
      <c r="G16" s="41">
        <v>1</v>
      </c>
      <c r="H16" s="41"/>
      <c r="I16" s="41"/>
      <c r="J16" s="27" t="s">
        <v>72</v>
      </c>
      <c r="K16" s="28" t="s">
        <v>58</v>
      </c>
      <c r="L16" s="28"/>
      <c r="M16" s="28"/>
      <c r="N16" s="28"/>
      <c r="O16" s="28"/>
      <c r="P16" s="28"/>
      <c r="Q16" s="28">
        <f t="shared" si="0"/>
        <v>5</v>
      </c>
      <c r="R16" s="28" t="s">
        <v>58</v>
      </c>
      <c r="S16" s="28"/>
      <c r="T16" s="28"/>
      <c r="U16" s="28"/>
      <c r="V16" s="28"/>
      <c r="W16" s="28"/>
      <c r="X16" s="28">
        <f t="shared" si="1"/>
        <v>5</v>
      </c>
      <c r="Y16" s="29">
        <f t="shared" si="2"/>
        <v>10</v>
      </c>
      <c r="Z16" s="30">
        <f t="shared" si="3"/>
        <v>10</v>
      </c>
      <c r="AA16" s="31">
        <f t="shared" si="4"/>
        <v>1</v>
      </c>
      <c r="AB16" s="32">
        <v>100</v>
      </c>
      <c r="AC16" s="33" t="str">
        <f t="shared" si="5"/>
        <v/>
      </c>
      <c r="AD16" s="33" t="str">
        <f t="shared" si="6"/>
        <v/>
      </c>
      <c r="AE16" s="33" t="str">
        <f t="shared" si="7"/>
        <v/>
      </c>
      <c r="AF16" s="33" t="str">
        <f t="shared" si="8"/>
        <v/>
      </c>
      <c r="AG16" s="33" t="str">
        <f t="shared" si="9"/>
        <v>x</v>
      </c>
      <c r="AH16" s="34"/>
      <c r="AI16" s="35"/>
      <c r="AJ16" s="124"/>
      <c r="AK16" s="125"/>
      <c r="AL16" s="125"/>
      <c r="AM16" s="12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7"/>
      <c r="CD16" s="39"/>
      <c r="CE16" s="40"/>
    </row>
    <row r="17" spans="1:83" s="38" customFormat="1" ht="106.5" customHeight="1" x14ac:dyDescent="0.3">
      <c r="A17" s="26"/>
      <c r="B17" s="130"/>
      <c r="C17" s="130"/>
      <c r="D17" s="119" t="s">
        <v>73</v>
      </c>
      <c r="E17" s="119" t="s">
        <v>74</v>
      </c>
      <c r="F17" s="27" t="s">
        <v>75</v>
      </c>
      <c r="G17" s="27" t="s">
        <v>76</v>
      </c>
      <c r="H17" s="27"/>
      <c r="I17" s="27"/>
      <c r="J17" s="27" t="s">
        <v>57</v>
      </c>
      <c r="K17" s="28" t="s">
        <v>58</v>
      </c>
      <c r="L17" s="28"/>
      <c r="M17" s="28"/>
      <c r="N17" s="28"/>
      <c r="O17" s="28"/>
      <c r="P17" s="28"/>
      <c r="Q17" s="28">
        <f t="shared" si="0"/>
        <v>5</v>
      </c>
      <c r="R17" s="28" t="s">
        <v>58</v>
      </c>
      <c r="S17" s="28"/>
      <c r="T17" s="28"/>
      <c r="U17" s="28"/>
      <c r="V17" s="28"/>
      <c r="W17" s="28"/>
      <c r="X17" s="28">
        <f t="shared" si="1"/>
        <v>5</v>
      </c>
      <c r="Y17" s="29">
        <f t="shared" si="2"/>
        <v>10</v>
      </c>
      <c r="Z17" s="30">
        <f t="shared" si="3"/>
        <v>10</v>
      </c>
      <c r="AA17" s="31">
        <f t="shared" si="4"/>
        <v>1</v>
      </c>
      <c r="AB17" s="32">
        <v>100</v>
      </c>
      <c r="AC17" s="33" t="str">
        <f t="shared" si="5"/>
        <v/>
      </c>
      <c r="AD17" s="33" t="str">
        <f t="shared" si="6"/>
        <v/>
      </c>
      <c r="AE17" s="33" t="str">
        <f t="shared" si="7"/>
        <v/>
      </c>
      <c r="AF17" s="33" t="str">
        <f t="shared" si="8"/>
        <v/>
      </c>
      <c r="AG17" s="33" t="str">
        <f t="shared" si="9"/>
        <v>x</v>
      </c>
      <c r="AH17" s="34"/>
      <c r="AI17" s="35"/>
      <c r="AJ17" s="124"/>
      <c r="AK17" s="125"/>
      <c r="AL17" s="125"/>
      <c r="AM17" s="12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7"/>
      <c r="CD17" s="39"/>
      <c r="CE17" s="40"/>
    </row>
    <row r="18" spans="1:83" s="38" customFormat="1" ht="67.8" hidden="1" customHeight="1" x14ac:dyDescent="0.3">
      <c r="A18" s="26"/>
      <c r="B18" s="130"/>
      <c r="C18" s="130"/>
      <c r="D18" s="121"/>
      <c r="E18" s="121"/>
      <c r="F18" s="27" t="s">
        <v>77</v>
      </c>
      <c r="G18" s="27" t="s">
        <v>78</v>
      </c>
      <c r="H18" s="27"/>
      <c r="I18" s="27"/>
      <c r="J18" s="27" t="s">
        <v>57</v>
      </c>
      <c r="K18" s="28" t="s">
        <v>58</v>
      </c>
      <c r="L18" s="28"/>
      <c r="M18" s="28"/>
      <c r="N18" s="28"/>
      <c r="O18" s="28"/>
      <c r="P18" s="28"/>
      <c r="Q18" s="28">
        <f t="shared" si="0"/>
        <v>5</v>
      </c>
      <c r="R18" s="28" t="s">
        <v>58</v>
      </c>
      <c r="S18" s="28"/>
      <c r="T18" s="28"/>
      <c r="U18" s="28"/>
      <c r="V18" s="28"/>
      <c r="W18" s="28"/>
      <c r="X18" s="28">
        <f t="shared" si="1"/>
        <v>5</v>
      </c>
      <c r="Y18" s="29">
        <f t="shared" si="2"/>
        <v>10</v>
      </c>
      <c r="Z18" s="30">
        <f t="shared" si="3"/>
        <v>10</v>
      </c>
      <c r="AA18" s="31">
        <f t="shared" si="4"/>
        <v>1</v>
      </c>
      <c r="AB18" s="32">
        <v>100</v>
      </c>
      <c r="AC18" s="33" t="str">
        <f t="shared" si="5"/>
        <v/>
      </c>
      <c r="AD18" s="33" t="str">
        <f t="shared" si="6"/>
        <v/>
      </c>
      <c r="AE18" s="33" t="str">
        <f t="shared" si="7"/>
        <v/>
      </c>
      <c r="AF18" s="33" t="str">
        <f t="shared" si="8"/>
        <v/>
      </c>
      <c r="AG18" s="33" t="str">
        <f t="shared" si="9"/>
        <v>x</v>
      </c>
      <c r="AH18" s="34"/>
      <c r="AI18" s="35"/>
      <c r="AJ18" s="124"/>
      <c r="AK18" s="125"/>
      <c r="AL18" s="125"/>
      <c r="AM18" s="12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7"/>
      <c r="CD18" s="39"/>
      <c r="CE18" s="40"/>
    </row>
    <row r="19" spans="1:83" s="38" customFormat="1" ht="106.5" customHeight="1" x14ac:dyDescent="0.3">
      <c r="A19" s="26"/>
      <c r="B19" s="119" t="s">
        <v>79</v>
      </c>
      <c r="C19" s="119" t="s">
        <v>80</v>
      </c>
      <c r="D19" s="27" t="s">
        <v>81</v>
      </c>
      <c r="E19" s="27" t="s">
        <v>82</v>
      </c>
      <c r="F19" s="27" t="s">
        <v>83</v>
      </c>
      <c r="G19" s="41">
        <v>0.75</v>
      </c>
      <c r="H19" s="41"/>
      <c r="I19" s="41"/>
      <c r="J19" s="27" t="s">
        <v>57</v>
      </c>
      <c r="K19" s="28" t="s">
        <v>58</v>
      </c>
      <c r="L19" s="28"/>
      <c r="M19" s="28"/>
      <c r="N19" s="28"/>
      <c r="O19" s="28"/>
      <c r="P19" s="28"/>
      <c r="Q19" s="28">
        <f t="shared" si="0"/>
        <v>5</v>
      </c>
      <c r="R19" s="28" t="s">
        <v>58</v>
      </c>
      <c r="S19" s="28"/>
      <c r="T19" s="28"/>
      <c r="U19" s="28"/>
      <c r="V19" s="28"/>
      <c r="W19" s="28"/>
      <c r="X19" s="28">
        <f t="shared" si="1"/>
        <v>5</v>
      </c>
      <c r="Y19" s="29">
        <f t="shared" si="2"/>
        <v>10</v>
      </c>
      <c r="Z19" s="30">
        <f t="shared" si="3"/>
        <v>10</v>
      </c>
      <c r="AA19" s="31">
        <f t="shared" si="4"/>
        <v>1</v>
      </c>
      <c r="AB19" s="32">
        <v>100</v>
      </c>
      <c r="AC19" s="33" t="str">
        <f t="shared" si="5"/>
        <v/>
      </c>
      <c r="AD19" s="33" t="str">
        <f t="shared" si="6"/>
        <v/>
      </c>
      <c r="AE19" s="33" t="str">
        <f t="shared" si="7"/>
        <v/>
      </c>
      <c r="AF19" s="33" t="str">
        <f t="shared" si="8"/>
        <v/>
      </c>
      <c r="AG19" s="33" t="str">
        <f t="shared" si="9"/>
        <v>x</v>
      </c>
      <c r="AH19" s="34"/>
      <c r="AI19" s="35"/>
      <c r="AJ19" s="124">
        <f>SUM(Q19:Q21)</f>
        <v>15</v>
      </c>
      <c r="AK19" s="124">
        <f>SUM(X19:X21)</f>
        <v>15</v>
      </c>
      <c r="AL19" s="125">
        <f>SUM(AJ19:AK21)</f>
        <v>30</v>
      </c>
      <c r="AM19" s="126">
        <f>AL19/AL40</f>
        <v>0.16666666666666666</v>
      </c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7"/>
      <c r="CD19" s="39"/>
      <c r="CE19" s="40"/>
    </row>
    <row r="20" spans="1:83" s="38" customFormat="1" ht="106.5" hidden="1" customHeight="1" x14ac:dyDescent="0.3">
      <c r="A20" s="26"/>
      <c r="B20" s="120"/>
      <c r="C20" s="120"/>
      <c r="D20" s="27" t="s">
        <v>84</v>
      </c>
      <c r="E20" s="27" t="s">
        <v>85</v>
      </c>
      <c r="F20" s="27" t="s">
        <v>86</v>
      </c>
      <c r="G20" s="41" t="s">
        <v>87</v>
      </c>
      <c r="H20" s="41"/>
      <c r="I20" s="41"/>
      <c r="J20" s="27" t="s">
        <v>57</v>
      </c>
      <c r="K20" s="28" t="s">
        <v>58</v>
      </c>
      <c r="L20" s="28"/>
      <c r="M20" s="28"/>
      <c r="N20" s="28"/>
      <c r="O20" s="28"/>
      <c r="P20" s="28"/>
      <c r="Q20" s="28">
        <f t="shared" si="0"/>
        <v>5</v>
      </c>
      <c r="R20" s="28" t="s">
        <v>58</v>
      </c>
      <c r="S20" s="28"/>
      <c r="T20" s="28"/>
      <c r="U20" s="28"/>
      <c r="V20" s="28"/>
      <c r="W20" s="28"/>
      <c r="X20" s="28">
        <f t="shared" si="1"/>
        <v>5</v>
      </c>
      <c r="Y20" s="29">
        <f t="shared" si="2"/>
        <v>10</v>
      </c>
      <c r="Z20" s="30">
        <f t="shared" si="3"/>
        <v>10</v>
      </c>
      <c r="AA20" s="31">
        <f t="shared" si="4"/>
        <v>1</v>
      </c>
      <c r="AB20" s="32">
        <v>100</v>
      </c>
      <c r="AC20" s="33" t="str">
        <f t="shared" si="5"/>
        <v/>
      </c>
      <c r="AD20" s="33" t="str">
        <f t="shared" si="6"/>
        <v/>
      </c>
      <c r="AE20" s="33" t="str">
        <f t="shared" si="7"/>
        <v/>
      </c>
      <c r="AF20" s="33" t="str">
        <f t="shared" si="8"/>
        <v/>
      </c>
      <c r="AG20" s="33" t="str">
        <f t="shared" si="9"/>
        <v>x</v>
      </c>
      <c r="AH20" s="34"/>
      <c r="AI20" s="35"/>
      <c r="AJ20" s="124"/>
      <c r="AK20" s="124"/>
      <c r="AL20" s="125"/>
      <c r="AM20" s="12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7"/>
      <c r="CD20" s="39"/>
      <c r="CE20" s="40"/>
    </row>
    <row r="21" spans="1:83" s="38" customFormat="1" ht="77.25" hidden="1" customHeight="1" x14ac:dyDescent="0.3">
      <c r="A21" s="26"/>
      <c r="B21" s="120"/>
      <c r="C21" s="120"/>
      <c r="D21" s="27" t="s">
        <v>88</v>
      </c>
      <c r="E21" s="27" t="s">
        <v>89</v>
      </c>
      <c r="F21" s="27" t="s">
        <v>90</v>
      </c>
      <c r="G21" s="41" t="s">
        <v>91</v>
      </c>
      <c r="H21" s="41"/>
      <c r="I21" s="41"/>
      <c r="J21" s="27" t="s">
        <v>57</v>
      </c>
      <c r="K21" s="28" t="s">
        <v>58</v>
      </c>
      <c r="L21" s="28"/>
      <c r="M21" s="28"/>
      <c r="N21" s="28"/>
      <c r="O21" s="28"/>
      <c r="P21" s="28"/>
      <c r="Q21" s="28">
        <f t="shared" si="0"/>
        <v>5</v>
      </c>
      <c r="R21" s="28" t="s">
        <v>58</v>
      </c>
      <c r="S21" s="28"/>
      <c r="T21" s="28"/>
      <c r="U21" s="28"/>
      <c r="V21" s="28"/>
      <c r="W21" s="28"/>
      <c r="X21" s="28">
        <f t="shared" si="1"/>
        <v>5</v>
      </c>
      <c r="Y21" s="29">
        <f t="shared" si="2"/>
        <v>10</v>
      </c>
      <c r="Z21" s="30">
        <f t="shared" si="3"/>
        <v>10</v>
      </c>
      <c r="AA21" s="31">
        <f t="shared" si="4"/>
        <v>0.55000000000000004</v>
      </c>
      <c r="AB21" s="32">
        <v>55</v>
      </c>
      <c r="AC21" s="33" t="str">
        <f t="shared" si="5"/>
        <v/>
      </c>
      <c r="AD21" s="33" t="str">
        <f t="shared" si="6"/>
        <v/>
      </c>
      <c r="AE21" s="33" t="str">
        <f t="shared" si="7"/>
        <v>x</v>
      </c>
      <c r="AF21" s="33" t="str">
        <f t="shared" si="8"/>
        <v/>
      </c>
      <c r="AG21" s="33" t="str">
        <f t="shared" si="9"/>
        <v/>
      </c>
      <c r="AH21" s="34"/>
      <c r="AI21" s="35"/>
      <c r="AJ21" s="124"/>
      <c r="AK21" s="124"/>
      <c r="AL21" s="125"/>
      <c r="AM21" s="12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7"/>
      <c r="CD21" s="39"/>
      <c r="CE21" s="40"/>
    </row>
    <row r="22" spans="1:83" s="38" customFormat="1" ht="111.6" customHeight="1" x14ac:dyDescent="0.3">
      <c r="A22" s="44"/>
      <c r="B22" s="45" t="s">
        <v>92</v>
      </c>
      <c r="C22" s="45" t="s">
        <v>93</v>
      </c>
      <c r="D22" s="27" t="s">
        <v>94</v>
      </c>
      <c r="E22" s="46" t="s">
        <v>95</v>
      </c>
      <c r="F22" s="46" t="s">
        <v>96</v>
      </c>
      <c r="G22" s="41" t="s">
        <v>97</v>
      </c>
      <c r="H22" s="47"/>
      <c r="I22" s="41"/>
      <c r="J22" s="27" t="s">
        <v>98</v>
      </c>
      <c r="K22" s="28" t="s">
        <v>58</v>
      </c>
      <c r="L22" s="28"/>
      <c r="M22" s="28"/>
      <c r="N22" s="28"/>
      <c r="O22" s="28"/>
      <c r="P22" s="28"/>
      <c r="Q22" s="28">
        <f t="shared" si="0"/>
        <v>5</v>
      </c>
      <c r="R22" s="28" t="s">
        <v>58</v>
      </c>
      <c r="S22" s="28"/>
      <c r="T22" s="28"/>
      <c r="U22" s="28"/>
      <c r="V22" s="28"/>
      <c r="W22" s="28"/>
      <c r="X22" s="28">
        <f t="shared" si="1"/>
        <v>5</v>
      </c>
      <c r="Y22" s="29">
        <f t="shared" si="2"/>
        <v>10</v>
      </c>
      <c r="Z22" s="30">
        <f t="shared" si="3"/>
        <v>10</v>
      </c>
      <c r="AA22" s="31">
        <f t="shared" si="4"/>
        <v>1</v>
      </c>
      <c r="AB22" s="32">
        <v>100</v>
      </c>
      <c r="AC22" s="33" t="str">
        <f t="shared" si="5"/>
        <v/>
      </c>
      <c r="AD22" s="33" t="str">
        <f t="shared" si="6"/>
        <v/>
      </c>
      <c r="AE22" s="33" t="str">
        <f t="shared" si="7"/>
        <v/>
      </c>
      <c r="AF22" s="33" t="str">
        <f t="shared" si="8"/>
        <v/>
      </c>
      <c r="AG22" s="33" t="str">
        <f t="shared" si="9"/>
        <v>x</v>
      </c>
      <c r="AH22" s="48"/>
      <c r="AI22" s="49"/>
      <c r="AJ22" s="50"/>
      <c r="AK22" s="50"/>
      <c r="AL22" s="51"/>
      <c r="AM22" s="52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7"/>
      <c r="CD22" s="53"/>
      <c r="CE22" s="54"/>
    </row>
    <row r="23" spans="1:83" s="38" customFormat="1" ht="91.5" customHeight="1" x14ac:dyDescent="0.3">
      <c r="A23" s="26"/>
      <c r="B23" s="129" t="s">
        <v>99</v>
      </c>
      <c r="C23" s="129" t="s">
        <v>100</v>
      </c>
      <c r="D23" s="55" t="s">
        <v>101</v>
      </c>
      <c r="E23" s="27" t="s">
        <v>102</v>
      </c>
      <c r="F23" s="27" t="s">
        <v>103</v>
      </c>
      <c r="G23" s="41">
        <v>0.1</v>
      </c>
      <c r="H23" s="41"/>
      <c r="I23" s="41"/>
      <c r="J23" s="27" t="s">
        <v>57</v>
      </c>
      <c r="K23" s="28" t="s">
        <v>58</v>
      </c>
      <c r="L23" s="28"/>
      <c r="M23" s="28"/>
      <c r="N23" s="28"/>
      <c r="O23" s="28"/>
      <c r="P23" s="28"/>
      <c r="Q23" s="28">
        <f t="shared" si="0"/>
        <v>5</v>
      </c>
      <c r="R23" s="28" t="s">
        <v>58</v>
      </c>
      <c r="S23" s="28"/>
      <c r="T23" s="28"/>
      <c r="U23" s="28"/>
      <c r="V23" s="28"/>
      <c r="W23" s="28"/>
      <c r="X23" s="28">
        <f t="shared" si="1"/>
        <v>5</v>
      </c>
      <c r="Y23" s="29">
        <f t="shared" si="2"/>
        <v>10</v>
      </c>
      <c r="Z23" s="30">
        <f t="shared" si="3"/>
        <v>10</v>
      </c>
      <c r="AA23" s="31">
        <f t="shared" si="4"/>
        <v>1</v>
      </c>
      <c r="AB23" s="32">
        <v>100</v>
      </c>
      <c r="AC23" s="33" t="str">
        <f t="shared" si="5"/>
        <v/>
      </c>
      <c r="AD23" s="33" t="str">
        <f t="shared" si="6"/>
        <v/>
      </c>
      <c r="AE23" s="33" t="str">
        <f t="shared" si="7"/>
        <v/>
      </c>
      <c r="AF23" s="33" t="str">
        <f t="shared" si="8"/>
        <v/>
      </c>
      <c r="AG23" s="33" t="str">
        <f t="shared" si="9"/>
        <v>x</v>
      </c>
      <c r="AH23" s="34"/>
      <c r="AI23" s="35"/>
      <c r="AJ23" s="124"/>
      <c r="AK23" s="124"/>
      <c r="AL23" s="125"/>
      <c r="AM23" s="12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7"/>
      <c r="CD23" s="39" t="s">
        <v>104</v>
      </c>
      <c r="CE23" s="40" t="s">
        <v>105</v>
      </c>
    </row>
    <row r="24" spans="1:83" s="38" customFormat="1" ht="91.5" hidden="1" customHeight="1" x14ac:dyDescent="0.3">
      <c r="A24" s="26"/>
      <c r="B24" s="127"/>
      <c r="C24" s="127"/>
      <c r="D24" s="55" t="s">
        <v>106</v>
      </c>
      <c r="E24" s="27" t="s">
        <v>107</v>
      </c>
      <c r="F24" s="27" t="s">
        <v>108</v>
      </c>
      <c r="G24" s="41" t="s">
        <v>109</v>
      </c>
      <c r="H24" s="41"/>
      <c r="I24" s="41"/>
      <c r="J24" s="27" t="s">
        <v>57</v>
      </c>
      <c r="K24" s="28"/>
      <c r="L24" s="28"/>
      <c r="M24" s="28"/>
      <c r="N24" s="28"/>
      <c r="O24" s="28"/>
      <c r="P24" s="28"/>
      <c r="Q24" s="28">
        <f t="shared" si="0"/>
        <v>0</v>
      </c>
      <c r="R24" s="28"/>
      <c r="S24" s="28"/>
      <c r="T24" s="28"/>
      <c r="U24" s="28"/>
      <c r="V24" s="28"/>
      <c r="W24" s="28"/>
      <c r="X24" s="28">
        <f t="shared" si="1"/>
        <v>0</v>
      </c>
      <c r="Y24" s="29">
        <f t="shared" si="2"/>
        <v>0</v>
      </c>
      <c r="Z24" s="30">
        <f t="shared" si="3"/>
        <v>0</v>
      </c>
      <c r="AA24" s="31">
        <f t="shared" si="4"/>
        <v>1</v>
      </c>
      <c r="AB24" s="32">
        <v>100</v>
      </c>
      <c r="AC24" s="33" t="str">
        <f t="shared" si="5"/>
        <v/>
      </c>
      <c r="AD24" s="33" t="str">
        <f t="shared" si="6"/>
        <v/>
      </c>
      <c r="AE24" s="33" t="str">
        <f t="shared" si="7"/>
        <v/>
      </c>
      <c r="AF24" s="33" t="str">
        <f t="shared" si="8"/>
        <v/>
      </c>
      <c r="AG24" s="33" t="str">
        <f t="shared" si="9"/>
        <v>x</v>
      </c>
      <c r="AH24" s="34"/>
      <c r="AI24" s="35"/>
      <c r="AJ24" s="124"/>
      <c r="AK24" s="124"/>
      <c r="AL24" s="125"/>
      <c r="AM24" s="12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7"/>
      <c r="CD24" s="39"/>
      <c r="CE24" s="40"/>
    </row>
    <row r="25" spans="1:83" s="38" customFormat="1" ht="65.400000000000006" customHeight="1" x14ac:dyDescent="0.3">
      <c r="A25" s="26"/>
      <c r="B25" s="120" t="s">
        <v>110</v>
      </c>
      <c r="C25" s="127" t="s">
        <v>111</v>
      </c>
      <c r="D25" s="27" t="s">
        <v>112</v>
      </c>
      <c r="E25" s="27" t="s">
        <v>113</v>
      </c>
      <c r="F25" s="27" t="s">
        <v>114</v>
      </c>
      <c r="G25" s="41">
        <v>0.91</v>
      </c>
      <c r="H25" s="41"/>
      <c r="I25" s="41"/>
      <c r="J25" s="27" t="s">
        <v>115</v>
      </c>
      <c r="K25" s="28" t="s">
        <v>58</v>
      </c>
      <c r="L25" s="28"/>
      <c r="M25" s="28"/>
      <c r="N25" s="28"/>
      <c r="O25" s="28"/>
      <c r="P25" s="28"/>
      <c r="Q25" s="28">
        <f t="shared" si="0"/>
        <v>5</v>
      </c>
      <c r="R25" s="28" t="s">
        <v>58</v>
      </c>
      <c r="S25" s="28"/>
      <c r="T25" s="28"/>
      <c r="U25" s="28"/>
      <c r="V25" s="28"/>
      <c r="W25" s="28"/>
      <c r="X25" s="28">
        <f t="shared" si="1"/>
        <v>5</v>
      </c>
      <c r="Y25" s="29">
        <f t="shared" si="2"/>
        <v>10</v>
      </c>
      <c r="Z25" s="30">
        <f t="shared" si="3"/>
        <v>10</v>
      </c>
      <c r="AA25" s="31">
        <f t="shared" si="4"/>
        <v>1</v>
      </c>
      <c r="AB25" s="32">
        <v>100</v>
      </c>
      <c r="AC25" s="33" t="str">
        <f t="shared" si="5"/>
        <v/>
      </c>
      <c r="AD25" s="33" t="str">
        <f t="shared" si="6"/>
        <v/>
      </c>
      <c r="AE25" s="33" t="str">
        <f t="shared" si="7"/>
        <v/>
      </c>
      <c r="AF25" s="33" t="str">
        <f t="shared" si="8"/>
        <v/>
      </c>
      <c r="AG25" s="33" t="str">
        <f t="shared" si="9"/>
        <v>x</v>
      </c>
      <c r="AH25" s="34"/>
      <c r="AI25" s="35"/>
      <c r="AJ25" s="124">
        <f>SUM(Q25:Q26)</f>
        <v>10</v>
      </c>
      <c r="AK25" s="124">
        <f>SUM(X25:X26)</f>
        <v>10</v>
      </c>
      <c r="AL25" s="125">
        <f>SUM(AJ25:AK26)</f>
        <v>20</v>
      </c>
      <c r="AM25" s="126">
        <f>AL25/AL40</f>
        <v>0.1111111111111111</v>
      </c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7"/>
      <c r="CD25" s="39" t="s">
        <v>116</v>
      </c>
      <c r="CE25" s="40" t="s">
        <v>117</v>
      </c>
    </row>
    <row r="26" spans="1:83" s="38" customFormat="1" ht="55.8" customHeight="1" x14ac:dyDescent="0.3">
      <c r="A26" s="26"/>
      <c r="B26" s="121"/>
      <c r="C26" s="128"/>
      <c r="D26" s="27" t="s">
        <v>118</v>
      </c>
      <c r="E26" s="27" t="s">
        <v>119</v>
      </c>
      <c r="F26" s="27" t="s">
        <v>114</v>
      </c>
      <c r="G26" s="41">
        <v>0.9</v>
      </c>
      <c r="H26" s="41"/>
      <c r="I26" s="41"/>
      <c r="J26" s="27" t="s">
        <v>115</v>
      </c>
      <c r="K26" s="28" t="s">
        <v>58</v>
      </c>
      <c r="L26" s="28"/>
      <c r="M26" s="28"/>
      <c r="N26" s="28"/>
      <c r="O26" s="28"/>
      <c r="P26" s="28"/>
      <c r="Q26" s="28">
        <f t="shared" si="0"/>
        <v>5</v>
      </c>
      <c r="R26" s="28" t="s">
        <v>58</v>
      </c>
      <c r="S26" s="28"/>
      <c r="T26" s="28"/>
      <c r="U26" s="28"/>
      <c r="V26" s="28"/>
      <c r="W26" s="28"/>
      <c r="X26" s="28">
        <f t="shared" si="1"/>
        <v>5</v>
      </c>
      <c r="Y26" s="29">
        <f t="shared" si="2"/>
        <v>10</v>
      </c>
      <c r="Z26" s="30">
        <f t="shared" si="3"/>
        <v>10</v>
      </c>
      <c r="AA26" s="31">
        <f t="shared" si="4"/>
        <v>1</v>
      </c>
      <c r="AB26" s="32">
        <v>100</v>
      </c>
      <c r="AC26" s="33" t="str">
        <f t="shared" si="5"/>
        <v/>
      </c>
      <c r="AD26" s="33" t="str">
        <f t="shared" si="6"/>
        <v/>
      </c>
      <c r="AE26" s="33" t="str">
        <f t="shared" si="7"/>
        <v/>
      </c>
      <c r="AF26" s="33" t="str">
        <f t="shared" si="8"/>
        <v/>
      </c>
      <c r="AG26" s="33" t="str">
        <f t="shared" si="9"/>
        <v>x</v>
      </c>
      <c r="AH26" s="34"/>
      <c r="AI26" s="35"/>
      <c r="AJ26" s="124"/>
      <c r="AK26" s="124"/>
      <c r="AL26" s="125"/>
      <c r="AM26" s="12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7"/>
      <c r="CD26" s="39" t="s">
        <v>120</v>
      </c>
      <c r="CE26" s="40" t="s">
        <v>121</v>
      </c>
    </row>
    <row r="27" spans="1:83" s="38" customFormat="1" ht="128.25" customHeight="1" x14ac:dyDescent="0.3">
      <c r="A27" s="26"/>
      <c r="B27" s="116" t="s">
        <v>122</v>
      </c>
      <c r="C27" s="119" t="s">
        <v>123</v>
      </c>
      <c r="D27" s="27" t="s">
        <v>124</v>
      </c>
      <c r="E27" s="27" t="s">
        <v>125</v>
      </c>
      <c r="F27" s="27" t="s">
        <v>126</v>
      </c>
      <c r="G27" s="41">
        <v>0.9</v>
      </c>
      <c r="H27" s="41"/>
      <c r="I27" s="41"/>
      <c r="J27" s="27" t="s">
        <v>115</v>
      </c>
      <c r="K27" s="28" t="s">
        <v>58</v>
      </c>
      <c r="L27" s="28"/>
      <c r="M27" s="28"/>
      <c r="N27" s="28"/>
      <c r="O27" s="28"/>
      <c r="P27" s="28"/>
      <c r="Q27" s="28">
        <f t="shared" si="0"/>
        <v>5</v>
      </c>
      <c r="R27" s="28" t="s">
        <v>58</v>
      </c>
      <c r="S27" s="28"/>
      <c r="T27" s="28"/>
      <c r="U27" s="28"/>
      <c r="V27" s="28"/>
      <c r="W27" s="28"/>
      <c r="X27" s="28">
        <f t="shared" si="1"/>
        <v>5</v>
      </c>
      <c r="Y27" s="29">
        <f t="shared" si="2"/>
        <v>10</v>
      </c>
      <c r="Z27" s="30">
        <f t="shared" si="3"/>
        <v>10</v>
      </c>
      <c r="AA27" s="31">
        <f t="shared" si="4"/>
        <v>1</v>
      </c>
      <c r="AB27" s="32">
        <v>100</v>
      </c>
      <c r="AC27" s="33" t="str">
        <f t="shared" si="5"/>
        <v/>
      </c>
      <c r="AD27" s="33" t="str">
        <f t="shared" si="6"/>
        <v/>
      </c>
      <c r="AE27" s="33" t="str">
        <f t="shared" si="7"/>
        <v/>
      </c>
      <c r="AF27" s="33" t="str">
        <f t="shared" si="8"/>
        <v/>
      </c>
      <c r="AG27" s="33" t="str">
        <f t="shared" si="9"/>
        <v>x</v>
      </c>
      <c r="AH27" s="34"/>
      <c r="AI27" s="35"/>
      <c r="AJ27" s="124">
        <f>SUM(Q27:Q29)</f>
        <v>15</v>
      </c>
      <c r="AK27" s="124">
        <f>SUM(X27:X29)</f>
        <v>15</v>
      </c>
      <c r="AL27" s="125">
        <f>SUM(AJ27:AK29)</f>
        <v>30</v>
      </c>
      <c r="AM27" s="126">
        <f>AL27/AL40</f>
        <v>0.16666666666666666</v>
      </c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7"/>
      <c r="CD27" s="39" t="s">
        <v>127</v>
      </c>
      <c r="CE27" s="40" t="s">
        <v>128</v>
      </c>
    </row>
    <row r="28" spans="1:83" s="38" customFormat="1" ht="128.25" hidden="1" customHeight="1" x14ac:dyDescent="0.3">
      <c r="A28" s="26"/>
      <c r="B28" s="117"/>
      <c r="C28" s="120"/>
      <c r="D28" s="27" t="s">
        <v>129</v>
      </c>
      <c r="E28" s="27" t="s">
        <v>130</v>
      </c>
      <c r="F28" s="27" t="s">
        <v>131</v>
      </c>
      <c r="G28" s="41">
        <v>1</v>
      </c>
      <c r="H28" s="41"/>
      <c r="I28" s="41"/>
      <c r="J28" s="27" t="s">
        <v>115</v>
      </c>
      <c r="K28" s="28" t="s">
        <v>58</v>
      </c>
      <c r="L28" s="28"/>
      <c r="M28" s="28"/>
      <c r="N28" s="28"/>
      <c r="O28" s="28"/>
      <c r="P28" s="28"/>
      <c r="Q28" s="28">
        <f t="shared" si="0"/>
        <v>5</v>
      </c>
      <c r="R28" s="28" t="s">
        <v>58</v>
      </c>
      <c r="S28" s="28"/>
      <c r="T28" s="28"/>
      <c r="U28" s="28"/>
      <c r="V28" s="28"/>
      <c r="W28" s="28"/>
      <c r="X28" s="28">
        <f t="shared" si="1"/>
        <v>5</v>
      </c>
      <c r="Y28" s="29">
        <f t="shared" si="2"/>
        <v>10</v>
      </c>
      <c r="Z28" s="30">
        <f t="shared" si="3"/>
        <v>10</v>
      </c>
      <c r="AA28" s="31">
        <f t="shared" si="4"/>
        <v>1</v>
      </c>
      <c r="AB28" s="32">
        <v>100</v>
      </c>
      <c r="AC28" s="33" t="str">
        <f t="shared" si="5"/>
        <v/>
      </c>
      <c r="AD28" s="33" t="str">
        <f t="shared" si="6"/>
        <v/>
      </c>
      <c r="AE28" s="33" t="str">
        <f t="shared" si="7"/>
        <v/>
      </c>
      <c r="AF28" s="33" t="str">
        <f t="shared" si="8"/>
        <v/>
      </c>
      <c r="AG28" s="33" t="str">
        <f t="shared" si="9"/>
        <v>x</v>
      </c>
      <c r="AH28" s="34"/>
      <c r="AI28" s="35"/>
      <c r="AJ28" s="124"/>
      <c r="AK28" s="124"/>
      <c r="AL28" s="125"/>
      <c r="AM28" s="12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7"/>
      <c r="CD28" s="39"/>
      <c r="CE28" s="40"/>
    </row>
    <row r="29" spans="1:83" s="38" customFormat="1" ht="128.25" hidden="1" customHeight="1" x14ac:dyDescent="0.3">
      <c r="A29" s="26"/>
      <c r="B29" s="118"/>
      <c r="C29" s="121"/>
      <c r="D29" s="27" t="s">
        <v>132</v>
      </c>
      <c r="E29" s="27" t="s">
        <v>133</v>
      </c>
      <c r="F29" s="27" t="s">
        <v>134</v>
      </c>
      <c r="G29" s="41">
        <v>0.95</v>
      </c>
      <c r="H29" s="41"/>
      <c r="I29" s="41"/>
      <c r="J29" s="27" t="s">
        <v>135</v>
      </c>
      <c r="K29" s="28" t="s">
        <v>58</v>
      </c>
      <c r="L29" s="28"/>
      <c r="M29" s="28"/>
      <c r="N29" s="28"/>
      <c r="O29" s="28"/>
      <c r="P29" s="28"/>
      <c r="Q29" s="28">
        <f t="shared" si="0"/>
        <v>5</v>
      </c>
      <c r="R29" s="28" t="s">
        <v>58</v>
      </c>
      <c r="S29" s="28"/>
      <c r="T29" s="28"/>
      <c r="U29" s="28"/>
      <c r="V29" s="28"/>
      <c r="W29" s="28"/>
      <c r="X29" s="28">
        <f t="shared" si="1"/>
        <v>5</v>
      </c>
      <c r="Y29" s="29">
        <f t="shared" si="2"/>
        <v>10</v>
      </c>
      <c r="Z29" s="30">
        <f t="shared" si="3"/>
        <v>10</v>
      </c>
      <c r="AA29" s="31">
        <f t="shared" si="4"/>
        <v>1</v>
      </c>
      <c r="AB29" s="32">
        <v>100</v>
      </c>
      <c r="AC29" s="33" t="str">
        <f t="shared" si="5"/>
        <v/>
      </c>
      <c r="AD29" s="33" t="str">
        <f t="shared" si="6"/>
        <v/>
      </c>
      <c r="AE29" s="33" t="str">
        <f t="shared" si="7"/>
        <v/>
      </c>
      <c r="AF29" s="33" t="str">
        <f t="shared" si="8"/>
        <v/>
      </c>
      <c r="AG29" s="33" t="str">
        <f t="shared" si="9"/>
        <v>x</v>
      </c>
      <c r="AH29" s="34"/>
      <c r="AI29" s="35"/>
      <c r="AJ29" s="124"/>
      <c r="AK29" s="124"/>
      <c r="AL29" s="125"/>
      <c r="AM29" s="12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7"/>
      <c r="CD29" s="39"/>
      <c r="CE29" s="40"/>
    </row>
    <row r="30" spans="1:83" s="38" customFormat="1" ht="114" hidden="1" customHeight="1" x14ac:dyDescent="0.3">
      <c r="A30" s="26"/>
      <c r="B30" s="116" t="s">
        <v>136</v>
      </c>
      <c r="C30" s="119" t="s">
        <v>137</v>
      </c>
      <c r="D30" s="27"/>
      <c r="E30" s="27"/>
      <c r="F30" s="27"/>
      <c r="G30" s="41"/>
      <c r="H30" s="41"/>
      <c r="I30" s="41"/>
      <c r="J30" s="41" t="s">
        <v>57</v>
      </c>
      <c r="K30" s="28"/>
      <c r="L30" s="28"/>
      <c r="M30" s="28"/>
      <c r="N30" s="28"/>
      <c r="O30" s="28"/>
      <c r="P30" s="28"/>
      <c r="Q30" s="28">
        <f t="shared" si="0"/>
        <v>0</v>
      </c>
      <c r="R30" s="28"/>
      <c r="S30" s="28"/>
      <c r="T30" s="28"/>
      <c r="U30" s="28"/>
      <c r="V30" s="28"/>
      <c r="W30" s="28"/>
      <c r="X30" s="28">
        <f t="shared" si="1"/>
        <v>0</v>
      </c>
      <c r="Y30" s="29">
        <f t="shared" si="2"/>
        <v>0</v>
      </c>
      <c r="Z30" s="30">
        <f t="shared" si="3"/>
        <v>0</v>
      </c>
      <c r="AA30" s="31">
        <f t="shared" si="4"/>
        <v>1</v>
      </c>
      <c r="AB30" s="32">
        <v>100</v>
      </c>
      <c r="AC30" s="33" t="str">
        <f t="shared" si="5"/>
        <v/>
      </c>
      <c r="AD30" s="33" t="str">
        <f t="shared" si="6"/>
        <v/>
      </c>
      <c r="AE30" s="33" t="str">
        <f t="shared" si="7"/>
        <v/>
      </c>
      <c r="AF30" s="33" t="str">
        <f t="shared" si="8"/>
        <v/>
      </c>
      <c r="AG30" s="33" t="str">
        <f t="shared" si="9"/>
        <v>x</v>
      </c>
      <c r="AH30" s="34"/>
      <c r="AI30" s="35"/>
      <c r="AJ30" s="122">
        <f>SUM(Q30:Q35)</f>
        <v>10</v>
      </c>
      <c r="AK30" s="122">
        <f>SUM(X30:X35)</f>
        <v>10</v>
      </c>
      <c r="AL30" s="122">
        <f>SUM(AJ30:AK35)</f>
        <v>20</v>
      </c>
      <c r="AM30" s="123">
        <f>AL30/AL40</f>
        <v>0.1111111111111111</v>
      </c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7"/>
      <c r="CD30" s="39" t="s">
        <v>138</v>
      </c>
      <c r="CE30" s="40" t="s">
        <v>139</v>
      </c>
    </row>
    <row r="31" spans="1:83" s="38" customFormat="1" ht="113.25" hidden="1" customHeight="1" x14ac:dyDescent="0.3">
      <c r="A31" s="26"/>
      <c r="B31" s="117"/>
      <c r="C31" s="120"/>
      <c r="D31" s="27"/>
      <c r="E31" s="27"/>
      <c r="F31" s="27"/>
      <c r="G31" s="41"/>
      <c r="H31" s="41"/>
      <c r="I31" s="41"/>
      <c r="J31" s="41" t="s">
        <v>57</v>
      </c>
      <c r="K31" s="28"/>
      <c r="L31" s="28"/>
      <c r="M31" s="28"/>
      <c r="N31" s="28"/>
      <c r="O31" s="28"/>
      <c r="P31" s="28"/>
      <c r="Q31" s="28">
        <f t="shared" si="0"/>
        <v>0</v>
      </c>
      <c r="R31" s="28"/>
      <c r="S31" s="28"/>
      <c r="T31" s="28"/>
      <c r="U31" s="28"/>
      <c r="V31" s="28"/>
      <c r="W31" s="28"/>
      <c r="X31" s="28">
        <f t="shared" si="1"/>
        <v>0</v>
      </c>
      <c r="Y31" s="29">
        <f t="shared" si="2"/>
        <v>0</v>
      </c>
      <c r="Z31" s="30">
        <f t="shared" si="3"/>
        <v>0</v>
      </c>
      <c r="AA31" s="31">
        <f t="shared" si="4"/>
        <v>1</v>
      </c>
      <c r="AB31" s="32">
        <v>100</v>
      </c>
      <c r="AC31" s="33" t="str">
        <f t="shared" si="5"/>
        <v/>
      </c>
      <c r="AD31" s="33" t="str">
        <f t="shared" si="6"/>
        <v/>
      </c>
      <c r="AE31" s="33" t="str">
        <f t="shared" si="7"/>
        <v/>
      </c>
      <c r="AF31" s="33" t="str">
        <f t="shared" si="8"/>
        <v/>
      </c>
      <c r="AG31" s="33" t="str">
        <f t="shared" si="9"/>
        <v>x</v>
      </c>
      <c r="AH31" s="34"/>
      <c r="AI31" s="35"/>
      <c r="AJ31" s="122"/>
      <c r="AK31" s="122"/>
      <c r="AL31" s="122"/>
      <c r="AM31" s="123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7"/>
      <c r="CD31" s="56"/>
      <c r="CE31" s="57"/>
    </row>
    <row r="32" spans="1:83" s="38" customFormat="1" ht="66.75" hidden="1" customHeight="1" x14ac:dyDescent="0.3">
      <c r="A32" s="26"/>
      <c r="B32" s="117"/>
      <c r="C32" s="120"/>
      <c r="D32" s="27"/>
      <c r="E32" s="27"/>
      <c r="F32" s="27"/>
      <c r="G32" s="41"/>
      <c r="H32" s="41"/>
      <c r="I32" s="41"/>
      <c r="J32" s="41" t="s">
        <v>57</v>
      </c>
      <c r="K32" s="28"/>
      <c r="L32" s="28"/>
      <c r="M32" s="28"/>
      <c r="N32" s="28"/>
      <c r="O32" s="28"/>
      <c r="P32" s="28"/>
      <c r="Q32" s="28">
        <f t="shared" si="0"/>
        <v>0</v>
      </c>
      <c r="R32" s="28"/>
      <c r="S32" s="28"/>
      <c r="T32" s="28"/>
      <c r="U32" s="28"/>
      <c r="V32" s="28"/>
      <c r="W32" s="28"/>
      <c r="X32" s="28">
        <f t="shared" si="1"/>
        <v>0</v>
      </c>
      <c r="Y32" s="29">
        <f t="shared" si="2"/>
        <v>0</v>
      </c>
      <c r="Z32" s="30">
        <f t="shared" si="3"/>
        <v>0</v>
      </c>
      <c r="AA32" s="31">
        <f t="shared" si="4"/>
        <v>1</v>
      </c>
      <c r="AB32" s="32">
        <v>100</v>
      </c>
      <c r="AC32" s="33" t="str">
        <f t="shared" si="5"/>
        <v/>
      </c>
      <c r="AD32" s="33" t="str">
        <f t="shared" si="6"/>
        <v/>
      </c>
      <c r="AE32" s="33" t="str">
        <f t="shared" si="7"/>
        <v/>
      </c>
      <c r="AF32" s="33" t="str">
        <f t="shared" si="8"/>
        <v/>
      </c>
      <c r="AG32" s="33" t="str">
        <f t="shared" si="9"/>
        <v>x</v>
      </c>
      <c r="AH32" s="34"/>
      <c r="AI32" s="35"/>
      <c r="AJ32" s="122"/>
      <c r="AK32" s="122"/>
      <c r="AL32" s="122"/>
      <c r="AM32" s="123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7"/>
      <c r="CD32" s="56"/>
      <c r="CE32" s="57"/>
    </row>
    <row r="33" spans="1:83" s="38" customFormat="1" ht="66.75" hidden="1" customHeight="1" x14ac:dyDescent="0.3">
      <c r="A33" s="26"/>
      <c r="B33" s="117"/>
      <c r="C33" s="120"/>
      <c r="D33" s="27" t="s">
        <v>140</v>
      </c>
      <c r="E33" s="27" t="s">
        <v>141</v>
      </c>
      <c r="F33" s="27" t="s">
        <v>142</v>
      </c>
      <c r="G33" s="41" t="s">
        <v>97</v>
      </c>
      <c r="H33" s="41"/>
      <c r="I33" s="41"/>
      <c r="J33" s="41" t="s">
        <v>57</v>
      </c>
      <c r="K33" s="28" t="s">
        <v>58</v>
      </c>
      <c r="L33" s="28"/>
      <c r="M33" s="28"/>
      <c r="N33" s="28"/>
      <c r="O33" s="28"/>
      <c r="P33" s="28"/>
      <c r="Q33" s="28">
        <f t="shared" si="0"/>
        <v>5</v>
      </c>
      <c r="R33" s="28" t="s">
        <v>58</v>
      </c>
      <c r="S33" s="28"/>
      <c r="T33" s="28"/>
      <c r="U33" s="28"/>
      <c r="V33" s="28"/>
      <c r="W33" s="28"/>
      <c r="X33" s="28">
        <f t="shared" si="1"/>
        <v>5</v>
      </c>
      <c r="Y33" s="29">
        <f t="shared" si="2"/>
        <v>10</v>
      </c>
      <c r="Z33" s="30">
        <f t="shared" si="3"/>
        <v>10</v>
      </c>
      <c r="AA33" s="31">
        <f t="shared" si="4"/>
        <v>1</v>
      </c>
      <c r="AB33" s="32">
        <v>100</v>
      </c>
      <c r="AC33" s="33" t="str">
        <f t="shared" si="5"/>
        <v/>
      </c>
      <c r="AD33" s="33" t="str">
        <f t="shared" si="6"/>
        <v/>
      </c>
      <c r="AE33" s="33" t="str">
        <f t="shared" si="7"/>
        <v/>
      </c>
      <c r="AF33" s="33" t="str">
        <f t="shared" si="8"/>
        <v/>
      </c>
      <c r="AG33" s="33" t="str">
        <f t="shared" si="9"/>
        <v>x</v>
      </c>
      <c r="AH33" s="34"/>
      <c r="AI33" s="35"/>
      <c r="AJ33" s="122"/>
      <c r="AK33" s="122"/>
      <c r="AL33" s="122"/>
      <c r="AM33" s="123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7"/>
      <c r="CD33" s="56"/>
      <c r="CE33" s="57"/>
    </row>
    <row r="34" spans="1:83" s="38" customFormat="1" ht="66.75" hidden="1" customHeight="1" x14ac:dyDescent="0.3">
      <c r="A34" s="26"/>
      <c r="B34" s="117"/>
      <c r="C34" s="120"/>
      <c r="D34" s="27"/>
      <c r="E34" s="27"/>
      <c r="F34" s="27"/>
      <c r="G34" s="41"/>
      <c r="H34" s="41"/>
      <c r="I34" s="41"/>
      <c r="J34" s="41" t="s">
        <v>57</v>
      </c>
      <c r="K34" s="28"/>
      <c r="L34" s="28"/>
      <c r="M34" s="28"/>
      <c r="N34" s="28"/>
      <c r="O34" s="28"/>
      <c r="P34" s="28"/>
      <c r="Q34" s="28">
        <f t="shared" si="0"/>
        <v>0</v>
      </c>
      <c r="R34" s="28"/>
      <c r="S34" s="28"/>
      <c r="T34" s="28"/>
      <c r="U34" s="28"/>
      <c r="V34" s="28"/>
      <c r="W34" s="28"/>
      <c r="X34" s="28">
        <f t="shared" si="1"/>
        <v>0</v>
      </c>
      <c r="Y34" s="29">
        <f t="shared" si="2"/>
        <v>0</v>
      </c>
      <c r="Z34" s="30">
        <f t="shared" si="3"/>
        <v>0</v>
      </c>
      <c r="AA34" s="31">
        <f t="shared" si="4"/>
        <v>1</v>
      </c>
      <c r="AB34" s="32">
        <v>100</v>
      </c>
      <c r="AC34" s="33" t="str">
        <f t="shared" si="5"/>
        <v/>
      </c>
      <c r="AD34" s="33" t="str">
        <f t="shared" si="6"/>
        <v/>
      </c>
      <c r="AE34" s="33" t="str">
        <f t="shared" si="7"/>
        <v/>
      </c>
      <c r="AF34" s="33" t="str">
        <f t="shared" si="8"/>
        <v/>
      </c>
      <c r="AG34" s="33" t="str">
        <f t="shared" si="9"/>
        <v>x</v>
      </c>
      <c r="AH34" s="34"/>
      <c r="AI34" s="35"/>
      <c r="AJ34" s="122"/>
      <c r="AK34" s="122"/>
      <c r="AL34" s="122"/>
      <c r="AM34" s="123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7"/>
      <c r="CD34" s="56"/>
      <c r="CE34" s="57"/>
    </row>
    <row r="35" spans="1:83" s="38" customFormat="1" ht="66.75" hidden="1" customHeight="1" x14ac:dyDescent="0.3">
      <c r="A35" s="26"/>
      <c r="B35" s="118"/>
      <c r="C35" s="121"/>
      <c r="D35" s="27" t="s">
        <v>143</v>
      </c>
      <c r="E35" s="27" t="s">
        <v>144</v>
      </c>
      <c r="F35" s="27" t="s">
        <v>145</v>
      </c>
      <c r="G35" s="41">
        <v>0.7</v>
      </c>
      <c r="H35" s="41"/>
      <c r="I35" s="41"/>
      <c r="J35" s="41" t="s">
        <v>57</v>
      </c>
      <c r="K35" s="28" t="s">
        <v>58</v>
      </c>
      <c r="L35" s="28"/>
      <c r="M35" s="28"/>
      <c r="N35" s="28"/>
      <c r="O35" s="28"/>
      <c r="P35" s="28"/>
      <c r="Q35" s="28">
        <f t="shared" si="0"/>
        <v>5</v>
      </c>
      <c r="R35" s="28" t="s">
        <v>58</v>
      </c>
      <c r="S35" s="28"/>
      <c r="T35" s="28"/>
      <c r="U35" s="28"/>
      <c r="V35" s="28"/>
      <c r="W35" s="28"/>
      <c r="X35" s="28">
        <f t="shared" si="1"/>
        <v>5</v>
      </c>
      <c r="Y35" s="29">
        <f t="shared" si="2"/>
        <v>10</v>
      </c>
      <c r="Z35" s="30">
        <f t="shared" si="3"/>
        <v>10</v>
      </c>
      <c r="AA35" s="31">
        <f t="shared" si="4"/>
        <v>1</v>
      </c>
      <c r="AB35" s="32">
        <v>100</v>
      </c>
      <c r="AC35" s="33" t="str">
        <f t="shared" si="5"/>
        <v/>
      </c>
      <c r="AD35" s="33" t="str">
        <f t="shared" si="6"/>
        <v/>
      </c>
      <c r="AE35" s="33" t="str">
        <f t="shared" si="7"/>
        <v/>
      </c>
      <c r="AF35" s="33" t="str">
        <f t="shared" si="8"/>
        <v/>
      </c>
      <c r="AG35" s="33" t="str">
        <f t="shared" si="9"/>
        <v>x</v>
      </c>
      <c r="AH35" s="34"/>
      <c r="AI35" s="35"/>
      <c r="AJ35" s="122"/>
      <c r="AK35" s="122"/>
      <c r="AL35" s="122"/>
      <c r="AM35" s="123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7"/>
      <c r="CD35" s="56"/>
      <c r="CE35" s="57"/>
    </row>
    <row r="36" spans="1:83" s="38" customFormat="1" ht="66.75" hidden="1" customHeight="1" x14ac:dyDescent="0.3">
      <c r="A36" s="26"/>
      <c r="B36" s="58"/>
      <c r="C36" s="58"/>
      <c r="D36" s="58"/>
      <c r="E36" s="58"/>
      <c r="F36" s="58"/>
      <c r="G36" s="41"/>
      <c r="H36" s="41"/>
      <c r="I36" s="41"/>
      <c r="J36" s="41"/>
      <c r="K36" s="28"/>
      <c r="L36" s="28"/>
      <c r="M36" s="28"/>
      <c r="N36" s="28"/>
      <c r="O36" s="28"/>
      <c r="P36" s="28"/>
      <c r="Q36" s="28">
        <f t="shared" si="0"/>
        <v>0</v>
      </c>
      <c r="R36" s="28"/>
      <c r="S36" s="28"/>
      <c r="T36" s="28"/>
      <c r="U36" s="28"/>
      <c r="V36" s="28"/>
      <c r="W36" s="28"/>
      <c r="X36" s="28">
        <f t="shared" si="1"/>
        <v>0</v>
      </c>
      <c r="Y36" s="29">
        <f t="shared" si="2"/>
        <v>0</v>
      </c>
      <c r="Z36" s="30">
        <f t="shared" si="3"/>
        <v>0</v>
      </c>
      <c r="AA36" s="31">
        <f t="shared" si="4"/>
        <v>1</v>
      </c>
      <c r="AB36" s="32">
        <v>100</v>
      </c>
      <c r="AC36" s="33" t="str">
        <f t="shared" si="5"/>
        <v/>
      </c>
      <c r="AD36" s="33" t="str">
        <f t="shared" si="6"/>
        <v/>
      </c>
      <c r="AE36" s="33" t="str">
        <f t="shared" si="7"/>
        <v/>
      </c>
      <c r="AF36" s="33" t="str">
        <f t="shared" si="8"/>
        <v/>
      </c>
      <c r="AG36" s="33" t="str">
        <f t="shared" si="9"/>
        <v>x</v>
      </c>
      <c r="AH36" s="34"/>
      <c r="AI36" s="35"/>
      <c r="AJ36" s="59"/>
      <c r="AK36" s="60"/>
      <c r="AL36" s="60"/>
      <c r="AM36" s="61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7"/>
      <c r="CD36" s="56"/>
      <c r="CE36" s="57"/>
    </row>
    <row r="37" spans="1:83" s="38" customFormat="1" ht="66.75" hidden="1" customHeight="1" x14ac:dyDescent="0.3">
      <c r="A37" s="26"/>
      <c r="B37" s="58"/>
      <c r="C37" s="58"/>
      <c r="D37" s="58"/>
      <c r="E37" s="58"/>
      <c r="F37" s="58"/>
      <c r="G37" s="41"/>
      <c r="H37" s="41"/>
      <c r="I37" s="41"/>
      <c r="J37" s="41"/>
      <c r="K37" s="28"/>
      <c r="L37" s="28"/>
      <c r="M37" s="28"/>
      <c r="N37" s="28"/>
      <c r="O37" s="28"/>
      <c r="P37" s="28"/>
      <c r="Q37" s="28">
        <f t="shared" si="0"/>
        <v>0</v>
      </c>
      <c r="R37" s="28"/>
      <c r="S37" s="28"/>
      <c r="T37" s="28"/>
      <c r="U37" s="28"/>
      <c r="V37" s="28"/>
      <c r="W37" s="28"/>
      <c r="X37" s="28">
        <f t="shared" si="1"/>
        <v>0</v>
      </c>
      <c r="Y37" s="29">
        <f t="shared" si="2"/>
        <v>0</v>
      </c>
      <c r="Z37" s="30">
        <f t="shared" si="3"/>
        <v>0</v>
      </c>
      <c r="AA37" s="31">
        <f t="shared" si="4"/>
        <v>1</v>
      </c>
      <c r="AB37" s="32">
        <v>100</v>
      </c>
      <c r="AC37" s="33" t="str">
        <f t="shared" si="5"/>
        <v/>
      </c>
      <c r="AD37" s="33" t="str">
        <f t="shared" si="6"/>
        <v/>
      </c>
      <c r="AE37" s="33" t="str">
        <f t="shared" si="7"/>
        <v/>
      </c>
      <c r="AF37" s="33" t="str">
        <f t="shared" si="8"/>
        <v/>
      </c>
      <c r="AG37" s="33" t="str">
        <f t="shared" si="9"/>
        <v>x</v>
      </c>
      <c r="AH37" s="34"/>
      <c r="AI37" s="35"/>
      <c r="AJ37" s="59"/>
      <c r="AK37" s="60"/>
      <c r="AL37" s="60"/>
      <c r="AM37" s="61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7"/>
      <c r="CD37" s="56"/>
      <c r="CE37" s="57"/>
    </row>
    <row r="38" spans="1:83" s="38" customFormat="1" ht="66.75" hidden="1" customHeight="1" x14ac:dyDescent="0.3">
      <c r="A38" s="26"/>
      <c r="B38" s="58"/>
      <c r="C38" s="58"/>
      <c r="D38" s="58"/>
      <c r="E38" s="58"/>
      <c r="F38" s="58"/>
      <c r="G38" s="41"/>
      <c r="H38" s="41"/>
      <c r="I38" s="41"/>
      <c r="J38" s="41"/>
      <c r="K38" s="28" t="s">
        <v>58</v>
      </c>
      <c r="L38" s="28"/>
      <c r="M38" s="28"/>
      <c r="N38" s="28"/>
      <c r="O38" s="28"/>
      <c r="P38" s="28"/>
      <c r="Q38" s="28">
        <f t="shared" si="0"/>
        <v>5</v>
      </c>
      <c r="R38" s="28"/>
      <c r="S38" s="28"/>
      <c r="T38" s="28"/>
      <c r="U38" s="28" t="s">
        <v>58</v>
      </c>
      <c r="V38" s="28"/>
      <c r="W38" s="28"/>
      <c r="X38" s="28">
        <f t="shared" si="1"/>
        <v>1</v>
      </c>
      <c r="Y38" s="29">
        <f t="shared" si="2"/>
        <v>6</v>
      </c>
      <c r="Z38" s="30">
        <f t="shared" si="3"/>
        <v>6</v>
      </c>
      <c r="AA38" s="31">
        <f t="shared" si="4"/>
        <v>0.5</v>
      </c>
      <c r="AB38" s="32">
        <v>50</v>
      </c>
      <c r="AC38" s="33" t="str">
        <f t="shared" si="5"/>
        <v/>
      </c>
      <c r="AD38" s="33" t="str">
        <f t="shared" si="6"/>
        <v>x</v>
      </c>
      <c r="AE38" s="33" t="str">
        <f t="shared" si="7"/>
        <v/>
      </c>
      <c r="AF38" s="33" t="str">
        <f t="shared" si="8"/>
        <v/>
      </c>
      <c r="AG38" s="33" t="str">
        <f t="shared" si="9"/>
        <v/>
      </c>
      <c r="AH38" s="34"/>
      <c r="AI38" s="35"/>
      <c r="AJ38" s="59"/>
      <c r="AK38" s="60"/>
      <c r="AL38" s="60"/>
      <c r="AM38" s="61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7"/>
      <c r="CD38" s="56"/>
      <c r="CE38" s="57"/>
    </row>
    <row r="39" spans="1:83" s="38" customFormat="1" ht="66.75" hidden="1" customHeight="1" x14ac:dyDescent="0.3">
      <c r="A39" s="26"/>
      <c r="B39" s="58"/>
      <c r="C39" s="58"/>
      <c r="D39" s="58"/>
      <c r="E39" s="58"/>
      <c r="F39" s="58"/>
      <c r="G39" s="41"/>
      <c r="H39" s="41"/>
      <c r="I39" s="41"/>
      <c r="J39" s="41"/>
      <c r="K39" s="28" t="s">
        <v>58</v>
      </c>
      <c r="L39" s="28"/>
      <c r="M39" s="28"/>
      <c r="N39" s="28"/>
      <c r="O39" s="28"/>
      <c r="P39" s="28"/>
      <c r="Q39" s="28">
        <f t="shared" si="0"/>
        <v>5</v>
      </c>
      <c r="R39" s="28" t="s">
        <v>58</v>
      </c>
      <c r="S39" s="28"/>
      <c r="T39" s="28"/>
      <c r="U39" s="28"/>
      <c r="V39" s="28"/>
      <c r="W39" s="28"/>
      <c r="X39" s="28">
        <f t="shared" si="1"/>
        <v>5</v>
      </c>
      <c r="Y39" s="29">
        <f t="shared" si="2"/>
        <v>10</v>
      </c>
      <c r="Z39" s="30">
        <f t="shared" si="3"/>
        <v>10</v>
      </c>
      <c r="AA39" s="31">
        <f t="shared" si="4"/>
        <v>1</v>
      </c>
      <c r="AB39" s="32">
        <v>100</v>
      </c>
      <c r="AC39" s="33" t="str">
        <f t="shared" si="5"/>
        <v/>
      </c>
      <c r="AD39" s="33" t="str">
        <f t="shared" si="6"/>
        <v/>
      </c>
      <c r="AE39" s="33" t="str">
        <f t="shared" si="7"/>
        <v/>
      </c>
      <c r="AF39" s="33" t="str">
        <f t="shared" si="8"/>
        <v/>
      </c>
      <c r="AG39" s="33" t="str">
        <f t="shared" si="9"/>
        <v>x</v>
      </c>
      <c r="AH39" s="34"/>
      <c r="AI39" s="35"/>
      <c r="AJ39" s="59"/>
      <c r="AK39" s="60"/>
      <c r="AL39" s="60"/>
      <c r="AM39" s="61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7"/>
      <c r="CD39" s="56"/>
      <c r="CE39" s="57"/>
    </row>
    <row r="40" spans="1:83" s="66" customFormat="1" ht="33" customHeight="1" thickBot="1" x14ac:dyDescent="0.35">
      <c r="A40" s="9"/>
      <c r="B40" s="113"/>
      <c r="C40" s="113"/>
      <c r="D40" s="113"/>
      <c r="E40" s="113"/>
      <c r="F40" s="113"/>
      <c r="G40" s="113"/>
      <c r="H40" s="62"/>
      <c r="I40" s="62"/>
      <c r="J40" s="114"/>
      <c r="K40" s="113" t="s">
        <v>14</v>
      </c>
      <c r="L40" s="113"/>
      <c r="M40" s="113"/>
      <c r="N40" s="113"/>
      <c r="O40" s="113"/>
      <c r="P40" s="113"/>
      <c r="Q40" s="113">
        <f>SUM(Q11:Q39)</f>
        <v>110</v>
      </c>
      <c r="R40" s="113" t="s">
        <v>146</v>
      </c>
      <c r="S40" s="113"/>
      <c r="T40" s="113"/>
      <c r="U40" s="113"/>
      <c r="V40" s="113"/>
      <c r="W40" s="113"/>
      <c r="X40" s="113">
        <f>SUM(X11:X39)</f>
        <v>106</v>
      </c>
      <c r="Y40" s="104">
        <f>SUM(Y11:Y39)</f>
        <v>216</v>
      </c>
      <c r="Z40" s="105">
        <f>SUM(Z11:Z39)</f>
        <v>216</v>
      </c>
      <c r="AA40" s="63"/>
      <c r="AB40" s="106"/>
      <c r="AC40" s="108" t="s">
        <v>147</v>
      </c>
      <c r="AD40" s="108"/>
      <c r="AE40" s="108"/>
      <c r="AF40" s="108"/>
      <c r="AG40" s="108"/>
      <c r="AH40" s="25" t="s">
        <v>148</v>
      </c>
      <c r="AI40" s="16"/>
      <c r="AJ40" s="64">
        <f>SUM(AJ11:AJ35)</f>
        <v>90</v>
      </c>
      <c r="AK40" s="64">
        <f>SUM(AK11:AK35)</f>
        <v>90</v>
      </c>
      <c r="AL40" s="64">
        <f>SUM(AL11:AL35)</f>
        <v>180</v>
      </c>
      <c r="AM40" s="65">
        <f>SUM(AM11:AM35)</f>
        <v>0.99999999999999978</v>
      </c>
      <c r="CD40" s="67"/>
      <c r="CE40" s="68"/>
    </row>
    <row r="41" spans="1:83" s="66" customFormat="1" ht="32.25" customHeight="1" x14ac:dyDescent="0.3">
      <c r="A41" s="9"/>
      <c r="B41" s="113"/>
      <c r="C41" s="113"/>
      <c r="D41" s="113"/>
      <c r="E41" s="113"/>
      <c r="F41" s="113"/>
      <c r="G41" s="113"/>
      <c r="H41" s="69"/>
      <c r="I41" s="69"/>
      <c r="J41" s="115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04"/>
      <c r="Z41" s="105"/>
      <c r="AA41" s="63"/>
      <c r="AB41" s="107"/>
      <c r="AC41" s="70"/>
      <c r="AD41" s="71" t="e">
        <f>IF(AD11="x",AA11*Z11)+IF(AD12="x",AA12*Z12)+IF(AD13="x",AA13*Z13)+IF(AD14="x",AA14*Z14)+IF(#REF!="x",#REF!*#REF!)+IF(AD15="x",AA15*Z15)+IF(#REF!="x",#REF!*#REF!)+IF(AD16="x",AA16*Z16)+IF(AD180="x",AA17*Z17)+IF(AD18="x",AA18*Z18)+IF(AD19="x",AA19*Z19)+IF(AD20="x",AA20*Z20)+IF(AD21="x",AA21*Z21)+IF(#REF!="x",#REF!*#REF!)+IF(#REF!="x",#REF!*#REF!)+IF(#REF!="x",#REF!*#REF!)+IF(#REF!="x",#REF!*#REF!)+IF(#REF!="x",#REF!*#REF!)+IF(#REF!="x",#REF!*#REF!)+IF(AD22="x",AA22*Z22)+IF(#REF!="x",#REF!*#REF!)+IF(#REF!="x",#REF!*#REF!)+IF(AD23="x",AA23*Z23)+IF(AD24="x",AA24*Z24)+IF(#REF!="x",#REF!*#REF!)+IF(AD25="x",AA25*Z25)+IF(AD26="x",AA26*Z26)+IF(AD27="x",AA27*Z27)+IF(AD28="x",AA28*Z28)+IF(AD29="x",AA29*Z29)+IF(AD30="x",AA30*Z30)+IF(AD31="x",AA31*Z31)+IF(AD32="x",AA32*Z32)+IF(AD33="x",AA33*Z33)+IF(AD34="x",AA34*Z34)+IF(AD35="x",AA35*Z35)+IF(AD36="x",AA36*Z36)+IF(AD37="x",AA37*Z37)+IF(AD38="x",AA38*Z38)+IF(AD39="x",AA39*Z39)</f>
        <v>#REF!</v>
      </c>
      <c r="AE41" s="72" t="e">
        <f>IF(AE11="x",Z11*AA11)+IF(AE12="x",Z12*AA12)+IF(AE13="x",Z13*AA13)+IF(AE14="x",Z14*AA14)+IF(#REF!="x",#REF!*#REF!)+IF(AE15="x",Z15*AA15)+IF(#REF!="x",#REF!*#REF!)+IF(AE16="x",Z16*AA16)+IF(AE180="x",Z17*AA17)+IF(AE18="x",Z18*AA18)+IF(AE19="x",Z19*AA19)+IF(AE20="x",Z20*AA20)+IF(AE21="x",Z21*AA21)+IF(#REF!="x",#REF!*#REF!)+IF(#REF!="x",#REF!*#REF!)+IF(#REF!="x",#REF!*#REF!)+IF(#REF!="x",#REF!*#REF!)+IF(#REF!="x",#REF!*#REF!)+IF(#REF!="x",#REF!*#REF!)+IF(AE22="x",Z22*AA22)+IF(#REF!="x",#REF!*#REF!)+IF(#REF!="x",#REF!*#REF!)+IF(AE23="x",Z23*AA23)+IF(AE24="x",Z24*AA24)+IF(#REF!="x",#REF!*#REF!)+IF(AE25="x",Z25*AA25)+IF(AE26="x",Z26*AA26)+IF(AE27="x",Z27*AA27)+IF(AE28="x",Z28*AA28)+IF(AE29="x",Z29*AA29)+IF(AE30="x",Z30*AA30)+IF(AE31="x",Z31*AA31)+IF(AE32="x",Z32*AA32)+IF(AE33="x",Z33*AA33)+IF(AE34="x",Z34*AA34)+IF(AE35="x",Z35*AA35)+IF(AE36="x",Z36*AA36)+IF(AE37="x",Z37*AA37)+IF(AE38="x",Z38*AA38)+IF(AE39="x",Z39*AA39)</f>
        <v>#REF!</v>
      </c>
      <c r="AF41" s="72" t="e">
        <f>IF(AF11="x",AA11*Z11)+IF(AF12="x",AA12*Z12)+IF(AF13="x",AA13*Z13)+IF(AF14="x",AA14*Z14)+IF(#REF!="x",#REF!*#REF!)+IF(AF15="x",AA15*Z15)+IF(#REF!="x",#REF!*#REF!)+IF(AF16="x",AA16*Z16)+IF(AF180="x",AA17*Z17)+IF(AF18="x",AA18*Z18)+IF(AF19="x",AA19*Z19)+IF(AF20="x",AA20*Z20)+IF(AF21="x",AA21*Z21)+IF(#REF!="x",#REF!*#REF!)+IF(#REF!="x",#REF!*#REF!)+IF(#REF!="x",#REF!*#REF!)+IF(#REF!="x",#REF!*#REF!)+IF(#REF!="x",#REF!*#REF!)+IF(#REF!="x",#REF!*#REF!)+IF(AF22="x",AA22*Z22)+IF(#REF!="x",#REF!*#REF!)+IF(#REF!="x",#REF!*#REF!)+IF(AF23="x",AA23*Z23)+IF(AF24="x",AA24*Z24)+IF(#REF!="x",#REF!*#REF!)+IF(AF25="x",AA25*Z25)+IF(AF26="x",AA26*Z26)+IF(AF27="x",AA27*Z27)+IF(AF28="x",AA28*Z28)+IF(AF29="x",AA29*Z29)+IF(AF30="x",AA30*Z30)+IF(AF31="x",AA31*Z31)+IF(AF32="x",AA32*Z32)+IF(AF33="x",AA33*Z33)+IF(AF34="x",AA34*Z34)+IF(AF35="x",AA35*Z35)+IF(AF36="x",AA36*Z36)+IF(AF37="x",AA37*Z37)+IF(AF38="x",AA38*Z38)+IF(AF39="x",AA39*Z39)</f>
        <v>#REF!</v>
      </c>
      <c r="AG41" s="72" t="e">
        <f>IF(AG11="x",Z11*AA11)+IF(AG12="x",Z12*AA12)+IF(AG13="x",Z13*AA13)+IF(AG14="x",Z14*AA14)+IF(#REF!="x",#REF!*#REF!)+IF(AG15="x",Z15*AA15)+IF(#REF!="x",#REF!*#REF!)+IF(AG16="x",Z16*AA16)+IF(AG180="x",Z17*AA17)+IF(AG18="x",Z18*AA18)+IF(AG19="x",Z19*AA19)+IF(AG20="x",Z20*AA20)+IF(AG21="x",Z21*AA21)+IF(#REF!="x",#REF!*#REF!)+IF(#REF!="x",#REF!*#REF!)+IF(#REF!="x",#REF!*#REF!)+IF(#REF!="x",#REF!*#REF!)+IF(#REF!="x",#REF!*#REF!)+IF(#REF!="x",#REF!*#REF!)+IF(AG22="x",Z22*AA22)+IF(#REF!="x",#REF!*#REF!)+IF(#REF!="x",#REF!*#REF!)+IF(AG23="x",Z23*AA23)+IF(AG24="x",Z24*AA24)+IF(#REF!="x",#REF!*#REF!)+IF(AG25="x",Z25*AA25)+IF(AG26="x",Z26*AA26)+IF(AG27="x",Z27*AA27)+IF(AG28="x",Z28*AA28)+IF(AG29="x",Z29*AA29)+IF(AG30="x",Z30*AA30)+IF(AG31="x",Z31*AA31)+IF(AG32="x",Z32*AA32)+IF(AG33="x",Z33*AA33)+IF(AG34="x",Z34*AA34)+IF(AG35="x",Z35*AA35)+IF(AG36="x",Z36*AA36)+IF(AG37="x",Z37*AA37)+IF(AG38="x",Z38*AA38)+IF(AG39="x",Z39*AA39)</f>
        <v>#REF!</v>
      </c>
      <c r="AH41" s="73" t="e">
        <f>SUM(AD41:AG41)</f>
        <v>#REF!</v>
      </c>
      <c r="AI41" s="16"/>
      <c r="CD41" s="74"/>
      <c r="CE41" s="75"/>
    </row>
    <row r="42" spans="1:83" ht="18" customHeight="1" x14ac:dyDescent="0.3">
      <c r="A42" s="9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16"/>
    </row>
    <row r="43" spans="1:83" ht="27" customHeight="1" x14ac:dyDescent="0.3">
      <c r="A43" s="9"/>
      <c r="B43" s="109"/>
      <c r="C43" s="109"/>
      <c r="D43" s="109"/>
      <c r="E43" s="109"/>
      <c r="F43" s="109"/>
      <c r="G43" s="109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8"/>
      <c r="Z43" s="79"/>
      <c r="AA43" s="78"/>
      <c r="AB43" s="78"/>
      <c r="AC43" s="76"/>
      <c r="AD43" s="80"/>
      <c r="AE43" s="81" t="e">
        <f>AH41</f>
        <v>#REF!</v>
      </c>
      <c r="AF43" s="77"/>
      <c r="AG43" s="76"/>
      <c r="AH43" s="76"/>
      <c r="AI43" s="16"/>
    </row>
    <row r="44" spans="1:83" ht="15.75" customHeight="1" thickBot="1" x14ac:dyDescent="0.35">
      <c r="A44" s="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82"/>
      <c r="AB44" s="82"/>
      <c r="AC44" s="76"/>
      <c r="AD44" s="80"/>
      <c r="AE44" s="80"/>
      <c r="AF44" s="76"/>
      <c r="AG44" s="76"/>
      <c r="AH44" s="76"/>
      <c r="AI44" s="16"/>
    </row>
    <row r="45" spans="1:83" ht="0.75" customHeight="1" thickTop="1" x14ac:dyDescent="0.3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2"/>
    </row>
    <row r="46" spans="1:83" s="83" customFormat="1" x14ac:dyDescent="0.3">
      <c r="Y46" s="84"/>
      <c r="Z46" s="84"/>
      <c r="AA46" s="84"/>
      <c r="AB46" s="85"/>
      <c r="AF46" s="86"/>
      <c r="CD46" s="75"/>
      <c r="CE46" s="75"/>
    </row>
    <row r="47" spans="1:83" x14ac:dyDescent="0.3">
      <c r="W47" s="87"/>
    </row>
    <row r="50" spans="25:83" x14ac:dyDescent="0.3">
      <c r="AC50" s="89"/>
    </row>
    <row r="53" spans="25:83" x14ac:dyDescent="0.3">
      <c r="Y53" s="6"/>
      <c r="Z53" s="6"/>
      <c r="AA53" s="6"/>
      <c r="AB53" s="6"/>
      <c r="CD53" s="6"/>
      <c r="CE53" s="6"/>
    </row>
    <row r="54" spans="25:83" x14ac:dyDescent="0.3">
      <c r="Y54" s="6"/>
      <c r="Z54" s="6"/>
      <c r="AA54" s="6"/>
      <c r="AB54" s="6"/>
      <c r="CD54" s="6"/>
      <c r="CE54" s="6"/>
    </row>
    <row r="55" spans="25:83" x14ac:dyDescent="0.3">
      <c r="Y55" s="6"/>
      <c r="Z55" s="6"/>
      <c r="AA55" s="6"/>
      <c r="AB55" s="6"/>
      <c r="CD55" s="6"/>
      <c r="CE55" s="6"/>
    </row>
    <row r="56" spans="25:83" x14ac:dyDescent="0.3">
      <c r="Y56" s="6"/>
      <c r="Z56" s="6"/>
      <c r="AA56" s="6"/>
      <c r="AB56" s="6"/>
      <c r="CD56" s="6"/>
      <c r="CE56" s="6"/>
    </row>
    <row r="57" spans="25:83" x14ac:dyDescent="0.3">
      <c r="Y57" s="6"/>
      <c r="Z57" s="6"/>
      <c r="AA57" s="6"/>
      <c r="AB57" s="6"/>
      <c r="CD57" s="6"/>
      <c r="CE57" s="6"/>
    </row>
    <row r="58" spans="25:83" x14ac:dyDescent="0.3">
      <c r="Y58" s="6"/>
      <c r="Z58" s="6"/>
      <c r="AA58" s="6"/>
      <c r="AB58" s="6"/>
      <c r="CD58" s="6"/>
      <c r="CE58" s="6"/>
    </row>
    <row r="59" spans="25:83" x14ac:dyDescent="0.3">
      <c r="Y59" s="6"/>
      <c r="Z59" s="6"/>
      <c r="AA59" s="6"/>
      <c r="AB59" s="6"/>
      <c r="CD59" s="6"/>
      <c r="CE59" s="6"/>
    </row>
    <row r="60" spans="25:83" x14ac:dyDescent="0.3">
      <c r="Y60" s="6"/>
      <c r="Z60" s="6"/>
      <c r="AA60" s="6"/>
      <c r="AB60" s="6"/>
      <c r="CD60" s="6"/>
      <c r="CE60" s="6"/>
    </row>
    <row r="61" spans="25:83" x14ac:dyDescent="0.3">
      <c r="Y61" s="6"/>
      <c r="Z61" s="6"/>
      <c r="AA61" s="6"/>
      <c r="AB61" s="6"/>
      <c r="CD61" s="6"/>
      <c r="CE61" s="6"/>
    </row>
    <row r="62" spans="25:83" x14ac:dyDescent="0.3">
      <c r="Y62" s="6"/>
      <c r="Z62" s="6"/>
      <c r="AA62" s="6"/>
      <c r="AB62" s="6"/>
      <c r="CD62" s="6"/>
      <c r="CE62" s="6"/>
    </row>
    <row r="63" spans="25:83" x14ac:dyDescent="0.3">
      <c r="Y63" s="6"/>
      <c r="Z63" s="6"/>
      <c r="AA63" s="6"/>
      <c r="AB63" s="6"/>
      <c r="CD63" s="6"/>
      <c r="CE63" s="6"/>
    </row>
    <row r="64" spans="25:83" x14ac:dyDescent="0.3">
      <c r="Y64" s="6"/>
      <c r="Z64" s="6"/>
      <c r="AA64" s="6"/>
      <c r="AB64" s="6"/>
      <c r="CD64" s="6"/>
      <c r="CE64" s="6"/>
    </row>
    <row r="65" spans="25:83" x14ac:dyDescent="0.3">
      <c r="Y65" s="6"/>
      <c r="Z65" s="6"/>
      <c r="AA65" s="6"/>
      <c r="AB65" s="6"/>
      <c r="CD65" s="6"/>
      <c r="CE65" s="6"/>
    </row>
    <row r="66" spans="25:83" x14ac:dyDescent="0.3">
      <c r="Y66" s="6"/>
      <c r="Z66" s="6"/>
      <c r="AA66" s="6"/>
      <c r="AB66" s="6"/>
      <c r="CD66" s="6"/>
      <c r="CE66" s="6"/>
    </row>
    <row r="67" spans="25:83" x14ac:dyDescent="0.3">
      <c r="Y67" s="6"/>
      <c r="Z67" s="6"/>
      <c r="AA67" s="6"/>
      <c r="AB67" s="6"/>
      <c r="CD67" s="6"/>
      <c r="CE67" s="6"/>
    </row>
    <row r="68" spans="25:83" x14ac:dyDescent="0.3">
      <c r="Y68" s="6"/>
      <c r="Z68" s="6"/>
      <c r="AA68" s="6"/>
      <c r="AB68" s="6"/>
      <c r="CD68" s="6"/>
      <c r="CE68" s="6"/>
    </row>
    <row r="69" spans="25:83" x14ac:dyDescent="0.3">
      <c r="Y69" s="6"/>
      <c r="Z69" s="6"/>
      <c r="AA69" s="6"/>
      <c r="AB69" s="6"/>
      <c r="CD69" s="6"/>
      <c r="CE69" s="6"/>
    </row>
    <row r="70" spans="25:83" x14ac:dyDescent="0.3">
      <c r="Y70" s="6"/>
      <c r="Z70" s="6"/>
      <c r="AA70" s="6"/>
      <c r="AB70" s="6"/>
      <c r="CD70" s="6"/>
      <c r="CE70" s="6"/>
    </row>
    <row r="71" spans="25:83" x14ac:dyDescent="0.3">
      <c r="Y71" s="6"/>
      <c r="Z71" s="6"/>
      <c r="AA71" s="6"/>
      <c r="AB71" s="6"/>
      <c r="CD71" s="6"/>
      <c r="CE71" s="6"/>
    </row>
    <row r="72" spans="25:83" x14ac:dyDescent="0.3">
      <c r="Y72" s="6"/>
      <c r="Z72" s="6"/>
      <c r="AA72" s="6"/>
      <c r="AB72" s="6"/>
      <c r="CD72" s="6"/>
      <c r="CE72" s="6"/>
    </row>
    <row r="73" spans="25:83" x14ac:dyDescent="0.3">
      <c r="Y73" s="6"/>
      <c r="Z73" s="6"/>
      <c r="AA73" s="6"/>
      <c r="AB73" s="6"/>
      <c r="CD73" s="6"/>
      <c r="CE73" s="6"/>
    </row>
    <row r="74" spans="25:83" x14ac:dyDescent="0.3">
      <c r="Y74" s="6"/>
      <c r="Z74" s="6"/>
      <c r="AA74" s="6"/>
      <c r="AB74" s="6"/>
      <c r="CD74" s="6"/>
      <c r="CE74" s="6"/>
    </row>
    <row r="75" spans="25:83" x14ac:dyDescent="0.3">
      <c r="Y75" s="6"/>
      <c r="Z75" s="6"/>
      <c r="AA75" s="6"/>
      <c r="AB75" s="6"/>
      <c r="CD75" s="6"/>
      <c r="CE75" s="6"/>
    </row>
    <row r="76" spans="25:83" x14ac:dyDescent="0.3">
      <c r="Y76" s="6"/>
      <c r="Z76" s="6"/>
      <c r="AA76" s="6"/>
      <c r="AB76" s="6"/>
      <c r="CD76" s="6"/>
      <c r="CE76" s="6"/>
    </row>
    <row r="77" spans="25:83" x14ac:dyDescent="0.3">
      <c r="Y77" s="6"/>
      <c r="Z77" s="6"/>
      <c r="AA77" s="6"/>
      <c r="AB77" s="6"/>
      <c r="CD77" s="6"/>
      <c r="CE77" s="6"/>
    </row>
    <row r="78" spans="25:83" x14ac:dyDescent="0.3">
      <c r="Y78" s="6"/>
      <c r="Z78" s="6"/>
      <c r="AA78" s="6"/>
      <c r="AB78" s="6"/>
      <c r="CD78" s="6"/>
      <c r="CE78" s="6"/>
    </row>
    <row r="79" spans="25:83" x14ac:dyDescent="0.3">
      <c r="Y79" s="6"/>
      <c r="Z79" s="6"/>
      <c r="AA79" s="6"/>
      <c r="AB79" s="6"/>
      <c r="CD79" s="6"/>
      <c r="CE79" s="6"/>
    </row>
    <row r="80" spans="25:83" x14ac:dyDescent="0.3">
      <c r="Y80" s="6"/>
      <c r="Z80" s="6"/>
      <c r="AA80" s="6"/>
      <c r="AB80" s="6"/>
      <c r="CD80" s="6"/>
      <c r="CE80" s="6"/>
    </row>
    <row r="81" spans="25:83" x14ac:dyDescent="0.3">
      <c r="Y81" s="6"/>
      <c r="Z81" s="6"/>
      <c r="AA81" s="6"/>
      <c r="AB81" s="6"/>
      <c r="CD81" s="6"/>
      <c r="CE81" s="6"/>
    </row>
    <row r="82" spans="25:83" x14ac:dyDescent="0.3">
      <c r="Y82" s="6"/>
      <c r="Z82" s="6"/>
      <c r="AA82" s="6"/>
      <c r="AB82" s="6"/>
      <c r="CD82" s="6"/>
      <c r="CE82" s="6"/>
    </row>
    <row r="83" spans="25:83" x14ac:dyDescent="0.3">
      <c r="Y83" s="6"/>
      <c r="Z83" s="6"/>
      <c r="AA83" s="6"/>
      <c r="AB83" s="6"/>
      <c r="CD83" s="6"/>
      <c r="CE83" s="6"/>
    </row>
    <row r="84" spans="25:83" x14ac:dyDescent="0.3">
      <c r="Y84" s="6"/>
      <c r="Z84" s="6"/>
      <c r="AA84" s="6"/>
      <c r="AB84" s="6"/>
      <c r="CD84" s="6"/>
      <c r="CE84" s="6"/>
    </row>
    <row r="85" spans="25:83" x14ac:dyDescent="0.3">
      <c r="Y85" s="6"/>
      <c r="Z85" s="6"/>
      <c r="AA85" s="6"/>
      <c r="AB85" s="6"/>
      <c r="CD85" s="6"/>
      <c r="CE85" s="6"/>
    </row>
    <row r="86" spans="25:83" x14ac:dyDescent="0.3">
      <c r="Y86" s="6"/>
      <c r="Z86" s="6"/>
      <c r="AA86" s="6"/>
      <c r="AB86" s="6"/>
      <c r="CD86" s="6"/>
      <c r="CE86" s="6"/>
    </row>
    <row r="87" spans="25:83" x14ac:dyDescent="0.3">
      <c r="Y87" s="6"/>
      <c r="Z87" s="6"/>
      <c r="AA87" s="6"/>
      <c r="AB87" s="6"/>
      <c r="CD87" s="6"/>
      <c r="CE87" s="6"/>
    </row>
    <row r="88" spans="25:83" x14ac:dyDescent="0.3">
      <c r="Y88" s="6"/>
      <c r="Z88" s="6"/>
      <c r="AA88" s="6"/>
      <c r="AB88" s="6"/>
      <c r="CD88" s="6"/>
      <c r="CE88" s="6"/>
    </row>
    <row r="89" spans="25:83" x14ac:dyDescent="0.3">
      <c r="Y89" s="6"/>
      <c r="Z89" s="6"/>
      <c r="AA89" s="6"/>
      <c r="AB89" s="6"/>
      <c r="CD89" s="6"/>
      <c r="CE89" s="6"/>
    </row>
    <row r="90" spans="25:83" x14ac:dyDescent="0.3">
      <c r="Y90" s="6"/>
      <c r="Z90" s="6"/>
      <c r="AA90" s="6"/>
      <c r="AB90" s="6"/>
      <c r="CD90" s="6"/>
      <c r="CE90" s="6"/>
    </row>
    <row r="91" spans="25:83" x14ac:dyDescent="0.3">
      <c r="Y91" s="6"/>
      <c r="Z91" s="6"/>
      <c r="AA91" s="6"/>
      <c r="AB91" s="6"/>
      <c r="CD91" s="6"/>
      <c r="CE91" s="6"/>
    </row>
    <row r="92" spans="25:83" x14ac:dyDescent="0.3">
      <c r="Y92" s="6"/>
      <c r="Z92" s="6"/>
      <c r="AA92" s="6"/>
      <c r="AB92" s="6"/>
      <c r="CD92" s="6"/>
      <c r="CE92" s="6"/>
    </row>
    <row r="93" spans="25:83" x14ac:dyDescent="0.3">
      <c r="Y93" s="6"/>
      <c r="Z93" s="6"/>
      <c r="AA93" s="6"/>
      <c r="AB93" s="6"/>
      <c r="CD93" s="6"/>
      <c r="CE93" s="6"/>
    </row>
    <row r="94" spans="25:83" x14ac:dyDescent="0.3">
      <c r="Y94" s="6"/>
      <c r="Z94" s="6"/>
      <c r="AA94" s="6"/>
      <c r="AB94" s="6"/>
      <c r="CD94" s="6"/>
      <c r="CE94" s="6"/>
    </row>
    <row r="95" spans="25:83" x14ac:dyDescent="0.3">
      <c r="Y95" s="6"/>
      <c r="Z95" s="6"/>
      <c r="AA95" s="6"/>
      <c r="AB95" s="6"/>
      <c r="CD95" s="6"/>
      <c r="CE95" s="6"/>
    </row>
    <row r="96" spans="25:83" x14ac:dyDescent="0.3">
      <c r="Y96" s="6"/>
      <c r="Z96" s="6"/>
      <c r="AA96" s="6"/>
      <c r="AB96" s="6"/>
      <c r="CD96" s="6"/>
      <c r="CE96" s="6"/>
    </row>
    <row r="97" spans="25:83" x14ac:dyDescent="0.3">
      <c r="Y97" s="6"/>
      <c r="Z97" s="6"/>
      <c r="AA97" s="6"/>
      <c r="AB97" s="6"/>
      <c r="CD97" s="6"/>
      <c r="CE97" s="6"/>
    </row>
    <row r="98" spans="25:83" x14ac:dyDescent="0.3">
      <c r="Y98" s="6"/>
      <c r="Z98" s="6"/>
      <c r="AA98" s="6"/>
      <c r="AB98" s="6"/>
      <c r="CD98" s="6"/>
      <c r="CE98" s="6"/>
    </row>
    <row r="99" spans="25:83" x14ac:dyDescent="0.3">
      <c r="Y99" s="6"/>
      <c r="Z99" s="6"/>
      <c r="AA99" s="6"/>
      <c r="AB99" s="6"/>
      <c r="CD99" s="6"/>
      <c r="CE99" s="6"/>
    </row>
    <row r="100" spans="25:83" x14ac:dyDescent="0.3">
      <c r="Y100" s="6"/>
      <c r="Z100" s="6"/>
      <c r="AA100" s="6"/>
      <c r="AB100" s="6"/>
      <c r="CD100" s="6"/>
      <c r="CE100" s="6"/>
    </row>
    <row r="101" spans="25:83" x14ac:dyDescent="0.3">
      <c r="Y101" s="6"/>
      <c r="Z101" s="6"/>
      <c r="AA101" s="6"/>
      <c r="AB101" s="6"/>
      <c r="CD101" s="6"/>
      <c r="CE101" s="6"/>
    </row>
    <row r="102" spans="25:83" x14ac:dyDescent="0.3">
      <c r="Y102" s="6"/>
      <c r="Z102" s="6"/>
      <c r="AA102" s="6"/>
      <c r="AB102" s="6"/>
      <c r="CD102" s="6"/>
      <c r="CE102" s="6"/>
    </row>
    <row r="103" spans="25:83" x14ac:dyDescent="0.3">
      <c r="Y103" s="6"/>
      <c r="Z103" s="6"/>
      <c r="AA103" s="6"/>
      <c r="AB103" s="6"/>
      <c r="CD103" s="6"/>
      <c r="CE103" s="6"/>
    </row>
    <row r="104" spans="25:83" x14ac:dyDescent="0.3">
      <c r="Y104" s="6"/>
      <c r="Z104" s="6"/>
      <c r="AA104" s="6"/>
      <c r="AB104" s="6"/>
      <c r="CD104" s="6"/>
      <c r="CE104" s="6"/>
    </row>
    <row r="105" spans="25:83" x14ac:dyDescent="0.3">
      <c r="Y105" s="6"/>
      <c r="Z105" s="6"/>
      <c r="AA105" s="6"/>
      <c r="AB105" s="6"/>
      <c r="CD105" s="6"/>
      <c r="CE105" s="6"/>
    </row>
    <row r="106" spans="25:83" x14ac:dyDescent="0.3">
      <c r="Y106" s="6"/>
      <c r="Z106" s="6"/>
      <c r="AA106" s="6"/>
      <c r="AB106" s="6"/>
      <c r="CD106" s="6"/>
      <c r="CE106" s="6"/>
    </row>
    <row r="107" spans="25:83" x14ac:dyDescent="0.3">
      <c r="Y107" s="6"/>
      <c r="Z107" s="6"/>
      <c r="AA107" s="6"/>
      <c r="AB107" s="6"/>
      <c r="CD107" s="6"/>
      <c r="CE107" s="6"/>
    </row>
    <row r="108" spans="25:83" x14ac:dyDescent="0.3">
      <c r="Y108" s="6"/>
      <c r="Z108" s="6"/>
      <c r="AA108" s="6"/>
      <c r="AB108" s="6"/>
      <c r="CD108" s="6"/>
      <c r="CE108" s="6"/>
    </row>
    <row r="109" spans="25:83" x14ac:dyDescent="0.3">
      <c r="Y109" s="6"/>
      <c r="Z109" s="6"/>
      <c r="AA109" s="6"/>
      <c r="AB109" s="6"/>
      <c r="CD109" s="6"/>
      <c r="CE109" s="6"/>
    </row>
    <row r="110" spans="25:83" x14ac:dyDescent="0.3">
      <c r="Y110" s="6"/>
      <c r="Z110" s="6"/>
      <c r="AA110" s="6"/>
      <c r="AB110" s="6"/>
      <c r="CD110" s="6"/>
      <c r="CE110" s="6"/>
    </row>
    <row r="111" spans="25:83" x14ac:dyDescent="0.3">
      <c r="Y111" s="6"/>
      <c r="Z111" s="6"/>
      <c r="AA111" s="6"/>
      <c r="AB111" s="6"/>
      <c r="CD111" s="6"/>
      <c r="CE111" s="6"/>
    </row>
    <row r="112" spans="25:83" x14ac:dyDescent="0.3">
      <c r="Y112" s="6"/>
      <c r="Z112" s="6"/>
      <c r="AA112" s="6"/>
      <c r="AB112" s="6"/>
      <c r="CD112" s="6"/>
      <c r="CE112" s="6"/>
    </row>
    <row r="113" spans="25:83" x14ac:dyDescent="0.3">
      <c r="Y113" s="6"/>
      <c r="Z113" s="6"/>
      <c r="AA113" s="6"/>
      <c r="AB113" s="6"/>
      <c r="CD113" s="6"/>
      <c r="CE113" s="6"/>
    </row>
    <row r="114" spans="25:83" x14ac:dyDescent="0.3">
      <c r="Y114" s="6"/>
      <c r="Z114" s="6"/>
      <c r="AA114" s="6"/>
      <c r="AB114" s="6"/>
      <c r="CD114" s="6"/>
      <c r="CE114" s="6"/>
    </row>
    <row r="115" spans="25:83" x14ac:dyDescent="0.3">
      <c r="Y115" s="6"/>
      <c r="Z115" s="6"/>
      <c r="AA115" s="6"/>
      <c r="AB115" s="6"/>
      <c r="CD115" s="6"/>
      <c r="CE115" s="6"/>
    </row>
    <row r="116" spans="25:83" x14ac:dyDescent="0.3">
      <c r="Y116" s="6"/>
      <c r="Z116" s="6"/>
      <c r="AA116" s="6"/>
      <c r="AB116" s="6"/>
      <c r="CD116" s="6"/>
      <c r="CE116" s="6"/>
    </row>
    <row r="117" spans="25:83" x14ac:dyDescent="0.3">
      <c r="Y117" s="6"/>
      <c r="Z117" s="6"/>
      <c r="AA117" s="6"/>
      <c r="AB117" s="6"/>
      <c r="CD117" s="6"/>
      <c r="CE117" s="6"/>
    </row>
    <row r="118" spans="25:83" x14ac:dyDescent="0.3">
      <c r="Y118" s="6"/>
      <c r="Z118" s="6"/>
      <c r="AA118" s="6"/>
      <c r="AB118" s="6"/>
      <c r="CD118" s="6"/>
      <c r="CE118" s="6"/>
    </row>
    <row r="119" spans="25:83" x14ac:dyDescent="0.3">
      <c r="Y119" s="6"/>
      <c r="Z119" s="6"/>
      <c r="AA119" s="6"/>
      <c r="AB119" s="6"/>
      <c r="CD119" s="6"/>
      <c r="CE119" s="6"/>
    </row>
    <row r="120" spans="25:83" x14ac:dyDescent="0.3">
      <c r="Y120" s="6"/>
      <c r="Z120" s="6"/>
      <c r="AA120" s="6"/>
      <c r="AB120" s="6"/>
      <c r="CD120" s="6"/>
      <c r="CE120" s="6"/>
    </row>
    <row r="121" spans="25:83" x14ac:dyDescent="0.3">
      <c r="Y121" s="6"/>
      <c r="Z121" s="6"/>
      <c r="AA121" s="6"/>
      <c r="AB121" s="6"/>
      <c r="CD121" s="6"/>
      <c r="CE121" s="6"/>
    </row>
    <row r="122" spans="25:83" x14ac:dyDescent="0.3">
      <c r="Y122" s="6"/>
      <c r="Z122" s="6"/>
      <c r="AA122" s="6"/>
      <c r="AB122" s="6"/>
      <c r="CD122" s="6"/>
      <c r="CE122" s="6"/>
    </row>
    <row r="123" spans="25:83" x14ac:dyDescent="0.3">
      <c r="Y123" s="6"/>
      <c r="Z123" s="6"/>
      <c r="AA123" s="6"/>
      <c r="AB123" s="6"/>
      <c r="CD123" s="6"/>
      <c r="CE123" s="6"/>
    </row>
    <row r="124" spans="25:83" x14ac:dyDescent="0.3">
      <c r="Y124" s="6"/>
      <c r="Z124" s="6"/>
      <c r="AA124" s="6"/>
      <c r="AB124" s="6"/>
      <c r="CD124" s="6"/>
      <c r="CE124" s="6"/>
    </row>
    <row r="125" spans="25:83" x14ac:dyDescent="0.3">
      <c r="Y125" s="6"/>
      <c r="Z125" s="6"/>
      <c r="AA125" s="6"/>
      <c r="AB125" s="6"/>
      <c r="CD125" s="6"/>
      <c r="CE125" s="6"/>
    </row>
    <row r="126" spans="25:83" x14ac:dyDescent="0.3">
      <c r="Y126" s="6"/>
      <c r="Z126" s="6"/>
      <c r="AA126" s="6"/>
      <c r="AB126" s="6"/>
      <c r="CD126" s="6"/>
      <c r="CE126" s="6"/>
    </row>
    <row r="127" spans="25:83" x14ac:dyDescent="0.3">
      <c r="Y127" s="6"/>
      <c r="Z127" s="6"/>
      <c r="AA127" s="6"/>
      <c r="AB127" s="6"/>
      <c r="CD127" s="6"/>
      <c r="CE127" s="6"/>
    </row>
    <row r="128" spans="25:83" x14ac:dyDescent="0.3">
      <c r="Y128" s="6"/>
      <c r="Z128" s="6"/>
      <c r="AA128" s="6"/>
      <c r="AB128" s="6"/>
      <c r="CD128" s="6"/>
      <c r="CE128" s="6"/>
    </row>
    <row r="129" spans="25:83" x14ac:dyDescent="0.3">
      <c r="Y129" s="6"/>
      <c r="Z129" s="6"/>
      <c r="AA129" s="6"/>
      <c r="AB129" s="6"/>
      <c r="CD129" s="6"/>
      <c r="CE129" s="6"/>
    </row>
    <row r="130" spans="25:83" x14ac:dyDescent="0.3">
      <c r="Y130" s="6"/>
      <c r="Z130" s="6"/>
      <c r="AA130" s="6"/>
      <c r="AB130" s="6"/>
      <c r="CD130" s="6"/>
      <c r="CE130" s="6"/>
    </row>
    <row r="131" spans="25:83" x14ac:dyDescent="0.3">
      <c r="Y131" s="6"/>
      <c r="Z131" s="6"/>
      <c r="AA131" s="6"/>
      <c r="AB131" s="6"/>
      <c r="CD131" s="6"/>
      <c r="CE131" s="6"/>
    </row>
    <row r="132" spans="25:83" x14ac:dyDescent="0.3">
      <c r="Y132" s="6"/>
      <c r="Z132" s="6"/>
      <c r="AA132" s="6"/>
      <c r="AB132" s="6"/>
      <c r="CD132" s="6"/>
      <c r="CE132" s="6"/>
    </row>
    <row r="133" spans="25:83" x14ac:dyDescent="0.3">
      <c r="Y133" s="6"/>
      <c r="Z133" s="6"/>
      <c r="AA133" s="6"/>
      <c r="AB133" s="6"/>
      <c r="CD133" s="6"/>
      <c r="CE133" s="6"/>
    </row>
    <row r="134" spans="25:83" x14ac:dyDescent="0.3">
      <c r="Y134" s="6"/>
      <c r="Z134" s="6"/>
      <c r="AA134" s="6"/>
      <c r="AB134" s="6"/>
      <c r="CD134" s="6"/>
      <c r="CE134" s="6"/>
    </row>
    <row r="135" spans="25:83" x14ac:dyDescent="0.3">
      <c r="Y135" s="6"/>
      <c r="Z135" s="6"/>
      <c r="AA135" s="6"/>
      <c r="AB135" s="6"/>
      <c r="CD135" s="6"/>
      <c r="CE135" s="6"/>
    </row>
    <row r="136" spans="25:83" x14ac:dyDescent="0.3">
      <c r="Y136" s="6"/>
      <c r="Z136" s="6"/>
      <c r="AA136" s="6"/>
      <c r="AB136" s="6"/>
      <c r="CD136" s="6"/>
      <c r="CE136" s="6"/>
    </row>
    <row r="137" spans="25:83" x14ac:dyDescent="0.3">
      <c r="Y137" s="6"/>
      <c r="Z137" s="6"/>
      <c r="AA137" s="6"/>
      <c r="AB137" s="6"/>
      <c r="CD137" s="6"/>
      <c r="CE137" s="6"/>
    </row>
    <row r="138" spans="25:83" x14ac:dyDescent="0.3">
      <c r="Y138" s="6"/>
      <c r="Z138" s="6"/>
      <c r="AA138" s="6"/>
      <c r="AB138" s="6"/>
      <c r="CD138" s="6"/>
      <c r="CE138" s="6"/>
    </row>
    <row r="139" spans="25:83" x14ac:dyDescent="0.3">
      <c r="Y139" s="6"/>
      <c r="Z139" s="6"/>
      <c r="AA139" s="6"/>
      <c r="AB139" s="6"/>
      <c r="CD139" s="6"/>
      <c r="CE139" s="6"/>
    </row>
    <row r="140" spans="25:83" x14ac:dyDescent="0.3">
      <c r="Y140" s="6"/>
      <c r="Z140" s="6"/>
      <c r="AA140" s="6"/>
      <c r="AB140" s="6"/>
      <c r="CD140" s="6"/>
      <c r="CE140" s="6"/>
    </row>
    <row r="141" spans="25:83" x14ac:dyDescent="0.3">
      <c r="Y141" s="6"/>
      <c r="Z141" s="6"/>
      <c r="AA141" s="6"/>
      <c r="AB141" s="6"/>
      <c r="CD141" s="6"/>
      <c r="CE141" s="6"/>
    </row>
    <row r="142" spans="25:83" x14ac:dyDescent="0.3">
      <c r="Y142" s="6"/>
      <c r="Z142" s="6"/>
      <c r="AA142" s="6"/>
      <c r="AB142" s="6"/>
      <c r="CD142" s="6"/>
      <c r="CE142" s="6"/>
    </row>
    <row r="143" spans="25:83" x14ac:dyDescent="0.3">
      <c r="Y143" s="6"/>
      <c r="Z143" s="6"/>
      <c r="AA143" s="6"/>
      <c r="AB143" s="6"/>
      <c r="CD143" s="6"/>
      <c r="CE143" s="6"/>
    </row>
    <row r="144" spans="25:83" x14ac:dyDescent="0.3">
      <c r="Y144" s="6"/>
      <c r="Z144" s="6"/>
      <c r="AA144" s="6"/>
      <c r="AB144" s="6"/>
      <c r="CD144" s="6"/>
      <c r="CE144" s="6"/>
    </row>
    <row r="145" spans="25:83" x14ac:dyDescent="0.3">
      <c r="Y145" s="6"/>
      <c r="Z145" s="6"/>
      <c r="AA145" s="6"/>
      <c r="AB145" s="6"/>
      <c r="CD145" s="6"/>
      <c r="CE145" s="6"/>
    </row>
    <row r="146" spans="25:83" x14ac:dyDescent="0.3">
      <c r="Y146" s="6"/>
      <c r="Z146" s="6"/>
      <c r="AA146" s="6"/>
      <c r="AB146" s="6"/>
      <c r="CD146" s="6"/>
      <c r="CE146" s="6"/>
    </row>
    <row r="147" spans="25:83" x14ac:dyDescent="0.3">
      <c r="Y147" s="6"/>
      <c r="Z147" s="6"/>
      <c r="AA147" s="6"/>
      <c r="AB147" s="6"/>
      <c r="CD147" s="6"/>
      <c r="CE147" s="6"/>
    </row>
    <row r="148" spans="25:83" x14ac:dyDescent="0.3">
      <c r="Y148" s="6"/>
      <c r="Z148" s="6"/>
      <c r="AA148" s="6"/>
      <c r="AB148" s="6"/>
      <c r="CD148" s="6"/>
      <c r="CE148" s="6"/>
    </row>
    <row r="149" spans="25:83" x14ac:dyDescent="0.3">
      <c r="Y149" s="6"/>
      <c r="Z149" s="6"/>
      <c r="AA149" s="6"/>
      <c r="AB149" s="6"/>
      <c r="CD149" s="6"/>
      <c r="CE149" s="6"/>
    </row>
    <row r="150" spans="25:83" x14ac:dyDescent="0.3">
      <c r="Y150" s="6"/>
      <c r="Z150" s="6"/>
      <c r="AA150" s="6"/>
      <c r="AB150" s="6"/>
      <c r="CD150" s="6"/>
      <c r="CE150" s="6"/>
    </row>
    <row r="151" spans="25:83" x14ac:dyDescent="0.3">
      <c r="Y151" s="6"/>
      <c r="Z151" s="6"/>
      <c r="AA151" s="6"/>
      <c r="AB151" s="6"/>
      <c r="CD151" s="6"/>
      <c r="CE151" s="6"/>
    </row>
    <row r="152" spans="25:83" x14ac:dyDescent="0.3">
      <c r="Y152" s="6"/>
      <c r="Z152" s="6"/>
      <c r="AA152" s="6"/>
      <c r="AB152" s="6"/>
      <c r="CD152" s="6"/>
      <c r="CE152" s="6"/>
    </row>
    <row r="153" spans="25:83" x14ac:dyDescent="0.3">
      <c r="Y153" s="6"/>
      <c r="Z153" s="6"/>
      <c r="AA153" s="6"/>
      <c r="AB153" s="6"/>
      <c r="CD153" s="6"/>
      <c r="CE153" s="6"/>
    </row>
    <row r="154" spans="25:83" x14ac:dyDescent="0.3">
      <c r="Y154" s="6"/>
      <c r="Z154" s="6"/>
      <c r="AA154" s="6"/>
      <c r="AB154" s="6"/>
      <c r="CD154" s="6"/>
      <c r="CE154" s="6"/>
    </row>
    <row r="155" spans="25:83" x14ac:dyDescent="0.3">
      <c r="Y155" s="6"/>
      <c r="Z155" s="6"/>
      <c r="AA155" s="6"/>
      <c r="AB155" s="6"/>
      <c r="CD155" s="6"/>
      <c r="CE155" s="6"/>
    </row>
    <row r="156" spans="25:83" x14ac:dyDescent="0.3">
      <c r="Y156" s="6"/>
      <c r="Z156" s="6"/>
      <c r="AA156" s="6"/>
      <c r="AB156" s="6"/>
      <c r="CD156" s="6"/>
      <c r="CE156" s="6"/>
    </row>
    <row r="157" spans="25:83" x14ac:dyDescent="0.3">
      <c r="Y157" s="6"/>
      <c r="Z157" s="6"/>
      <c r="AA157" s="6"/>
      <c r="AB157" s="6"/>
      <c r="CD157" s="6"/>
      <c r="CE157" s="6"/>
    </row>
    <row r="158" spans="25:83" x14ac:dyDescent="0.3">
      <c r="Y158" s="6"/>
      <c r="Z158" s="6"/>
      <c r="AA158" s="6"/>
      <c r="AB158" s="6"/>
      <c r="CD158" s="6"/>
      <c r="CE158" s="6"/>
    </row>
    <row r="159" spans="25:83" x14ac:dyDescent="0.3">
      <c r="Y159" s="6"/>
      <c r="Z159" s="6"/>
      <c r="AA159" s="6"/>
      <c r="AB159" s="6"/>
      <c r="CD159" s="6"/>
      <c r="CE159" s="6"/>
    </row>
    <row r="160" spans="25:83" x14ac:dyDescent="0.3">
      <c r="Y160" s="6"/>
      <c r="Z160" s="6"/>
      <c r="AA160" s="6"/>
      <c r="AB160" s="6"/>
      <c r="CD160" s="6"/>
      <c r="CE160" s="6"/>
    </row>
    <row r="161" spans="25:83" x14ac:dyDescent="0.3">
      <c r="Y161" s="6"/>
      <c r="Z161" s="6"/>
      <c r="AA161" s="6"/>
      <c r="AB161" s="6"/>
      <c r="CD161" s="6"/>
      <c r="CE161" s="6"/>
    </row>
    <row r="162" spans="25:83" x14ac:dyDescent="0.3">
      <c r="Y162" s="6"/>
      <c r="Z162" s="6"/>
      <c r="AA162" s="6"/>
      <c r="AB162" s="6"/>
      <c r="CD162" s="6"/>
      <c r="CE162" s="6"/>
    </row>
    <row r="163" spans="25:83" x14ac:dyDescent="0.3">
      <c r="Y163" s="6"/>
      <c r="Z163" s="6"/>
      <c r="AA163" s="6"/>
      <c r="AB163" s="6"/>
      <c r="CD163" s="6"/>
      <c r="CE163" s="6"/>
    </row>
    <row r="164" spans="25:83" x14ac:dyDescent="0.3">
      <c r="Y164" s="6"/>
      <c r="Z164" s="6"/>
      <c r="AA164" s="6"/>
      <c r="AB164" s="6"/>
      <c r="CD164" s="6"/>
      <c r="CE164" s="6"/>
    </row>
    <row r="165" spans="25:83" x14ac:dyDescent="0.3">
      <c r="Y165" s="6"/>
      <c r="Z165" s="6"/>
      <c r="AA165" s="6"/>
      <c r="AB165" s="6"/>
      <c r="CD165" s="6"/>
      <c r="CE165" s="6"/>
    </row>
    <row r="166" spans="25:83" x14ac:dyDescent="0.3">
      <c r="Y166" s="6"/>
      <c r="Z166" s="6"/>
      <c r="AA166" s="6"/>
      <c r="AB166" s="6"/>
      <c r="CD166" s="6"/>
      <c r="CE166" s="6"/>
    </row>
    <row r="167" spans="25:83" x14ac:dyDescent="0.3">
      <c r="Y167" s="6"/>
      <c r="Z167" s="6"/>
      <c r="AA167" s="6"/>
      <c r="AB167" s="6"/>
      <c r="CD167" s="6"/>
      <c r="CE167" s="6"/>
    </row>
    <row r="168" spans="25:83" x14ac:dyDescent="0.3">
      <c r="Y168" s="6"/>
      <c r="Z168" s="6"/>
      <c r="AA168" s="6"/>
      <c r="AB168" s="6"/>
      <c r="CD168" s="6"/>
      <c r="CE168" s="6"/>
    </row>
    <row r="169" spans="25:83" x14ac:dyDescent="0.3">
      <c r="Y169" s="6"/>
      <c r="Z169" s="6"/>
      <c r="AA169" s="6"/>
      <c r="AB169" s="6"/>
      <c r="CD169" s="6"/>
      <c r="CE169" s="6"/>
    </row>
    <row r="170" spans="25:83" x14ac:dyDescent="0.3">
      <c r="Y170" s="6"/>
      <c r="Z170" s="6"/>
      <c r="AA170" s="6"/>
      <c r="AB170" s="6"/>
      <c r="CD170" s="6"/>
      <c r="CE170" s="6"/>
    </row>
    <row r="171" spans="25:83" x14ac:dyDescent="0.3">
      <c r="Y171" s="6"/>
      <c r="Z171" s="6"/>
      <c r="AA171" s="6"/>
      <c r="AB171" s="6"/>
      <c r="CD171" s="6"/>
      <c r="CE171" s="6"/>
    </row>
    <row r="172" spans="25:83" x14ac:dyDescent="0.3">
      <c r="Y172" s="6"/>
      <c r="Z172" s="6"/>
      <c r="AA172" s="6"/>
      <c r="AB172" s="6"/>
      <c r="CD172" s="6"/>
      <c r="CE172" s="6"/>
    </row>
    <row r="173" spans="25:83" x14ac:dyDescent="0.3">
      <c r="Y173" s="6"/>
      <c r="Z173" s="6"/>
      <c r="AA173" s="6"/>
      <c r="AB173" s="6"/>
      <c r="CD173" s="6"/>
      <c r="CE173" s="6"/>
    </row>
    <row r="174" spans="25:83" x14ac:dyDescent="0.3">
      <c r="Y174" s="6"/>
      <c r="Z174" s="6"/>
      <c r="AA174" s="6"/>
      <c r="AB174" s="6"/>
      <c r="CD174" s="6"/>
      <c r="CE174" s="6"/>
    </row>
    <row r="175" spans="25:83" x14ac:dyDescent="0.3">
      <c r="Y175" s="6"/>
      <c r="Z175" s="6"/>
      <c r="AA175" s="6"/>
      <c r="AB175" s="6"/>
      <c r="CD175" s="6"/>
      <c r="CE175" s="6"/>
    </row>
    <row r="176" spans="25:83" x14ac:dyDescent="0.3">
      <c r="Y176" s="6"/>
      <c r="Z176" s="6"/>
      <c r="AA176" s="6"/>
      <c r="AB176" s="6"/>
      <c r="CD176" s="6"/>
      <c r="CE176" s="6"/>
    </row>
    <row r="177" spans="25:83" x14ac:dyDescent="0.3">
      <c r="Y177" s="6"/>
      <c r="Z177" s="6"/>
      <c r="AA177" s="6"/>
      <c r="AB177" s="6"/>
      <c r="CD177" s="6"/>
      <c r="CE177" s="6"/>
    </row>
    <row r="178" spans="25:83" x14ac:dyDescent="0.3">
      <c r="Y178" s="6"/>
      <c r="Z178" s="6"/>
      <c r="AA178" s="6"/>
      <c r="AB178" s="6"/>
      <c r="CD178" s="6"/>
      <c r="CE178" s="6"/>
    </row>
    <row r="179" spans="25:83" x14ac:dyDescent="0.3">
      <c r="Y179" s="6"/>
      <c r="Z179" s="6"/>
      <c r="AA179" s="6"/>
      <c r="AB179" s="6"/>
      <c r="CD179" s="6"/>
      <c r="CE179" s="6"/>
    </row>
    <row r="180" spans="25:83" x14ac:dyDescent="0.3">
      <c r="Y180" s="6"/>
      <c r="Z180" s="6"/>
      <c r="AA180" s="6"/>
      <c r="AB180" s="6"/>
      <c r="CD180" s="6"/>
      <c r="CE180" s="6"/>
    </row>
    <row r="181" spans="25:83" x14ac:dyDescent="0.3">
      <c r="Y181" s="6"/>
      <c r="Z181" s="6"/>
      <c r="AA181" s="6"/>
      <c r="AB181" s="6"/>
      <c r="CD181" s="6"/>
      <c r="CE181" s="6"/>
    </row>
    <row r="182" spans="25:83" x14ac:dyDescent="0.3">
      <c r="Y182" s="6"/>
      <c r="Z182" s="6"/>
      <c r="AA182" s="6"/>
      <c r="AB182" s="6"/>
      <c r="CD182" s="6"/>
      <c r="CE182" s="6"/>
    </row>
    <row r="183" spans="25:83" x14ac:dyDescent="0.3">
      <c r="Y183" s="6"/>
      <c r="Z183" s="6"/>
      <c r="AA183" s="6"/>
      <c r="AB183" s="6"/>
      <c r="CD183" s="6"/>
      <c r="CE183" s="6"/>
    </row>
    <row r="184" spans="25:83" x14ac:dyDescent="0.3">
      <c r="Y184" s="6"/>
      <c r="Z184" s="6"/>
      <c r="AA184" s="6"/>
      <c r="AB184" s="6"/>
      <c r="CD184" s="6"/>
      <c r="CE184" s="6"/>
    </row>
    <row r="185" spans="25:83" x14ac:dyDescent="0.3">
      <c r="Y185" s="6"/>
      <c r="Z185" s="6"/>
      <c r="AA185" s="6"/>
      <c r="AB185" s="6"/>
      <c r="CD185" s="6"/>
      <c r="CE185" s="6"/>
    </row>
    <row r="186" spans="25:83" x14ac:dyDescent="0.3">
      <c r="Y186" s="6"/>
      <c r="Z186" s="6"/>
      <c r="AA186" s="6"/>
      <c r="AB186" s="6"/>
      <c r="CD186" s="6"/>
      <c r="CE186" s="6"/>
    </row>
    <row r="187" spans="25:83" x14ac:dyDescent="0.3">
      <c r="Y187" s="6"/>
      <c r="Z187" s="6"/>
      <c r="AA187" s="6"/>
      <c r="AB187" s="6"/>
      <c r="CD187" s="6"/>
      <c r="CE187" s="6"/>
    </row>
    <row r="188" spans="25:83" x14ac:dyDescent="0.3">
      <c r="Y188" s="6"/>
      <c r="Z188" s="6"/>
      <c r="AA188" s="6"/>
      <c r="AB188" s="6"/>
      <c r="CD188" s="6"/>
      <c r="CE188" s="6"/>
    </row>
    <row r="189" spans="25:83" x14ac:dyDescent="0.3">
      <c r="Y189" s="6"/>
      <c r="Z189" s="6"/>
      <c r="AA189" s="6"/>
      <c r="AB189" s="6"/>
      <c r="CD189" s="6"/>
      <c r="CE189" s="6"/>
    </row>
    <row r="190" spans="25:83" x14ac:dyDescent="0.3">
      <c r="Y190" s="6"/>
      <c r="Z190" s="6"/>
      <c r="AA190" s="6"/>
      <c r="AB190" s="6"/>
      <c r="CD190" s="6"/>
      <c r="CE190" s="6"/>
    </row>
    <row r="191" spans="25:83" x14ac:dyDescent="0.3">
      <c r="Y191" s="6"/>
      <c r="Z191" s="6"/>
      <c r="AA191" s="6"/>
      <c r="AB191" s="6"/>
      <c r="CD191" s="6"/>
      <c r="CE191" s="6"/>
    </row>
    <row r="192" spans="25:83" x14ac:dyDescent="0.3">
      <c r="Y192" s="6"/>
      <c r="Z192" s="6"/>
      <c r="AA192" s="6"/>
      <c r="AB192" s="6"/>
      <c r="CD192" s="6"/>
      <c r="CE192" s="6"/>
    </row>
    <row r="193" spans="25:83" x14ac:dyDescent="0.3">
      <c r="Y193" s="6"/>
      <c r="Z193" s="6"/>
      <c r="AA193" s="6"/>
      <c r="AB193" s="6"/>
      <c r="CD193" s="6"/>
      <c r="CE193" s="6"/>
    </row>
    <row r="194" spans="25:83" x14ac:dyDescent="0.3">
      <c r="Y194" s="6"/>
      <c r="Z194" s="6"/>
      <c r="AA194" s="6"/>
      <c r="AB194" s="6"/>
      <c r="CD194" s="6"/>
      <c r="CE194" s="6"/>
    </row>
    <row r="195" spans="25:83" x14ac:dyDescent="0.3">
      <c r="Y195" s="6"/>
      <c r="Z195" s="6"/>
      <c r="AA195" s="6"/>
      <c r="AB195" s="6"/>
      <c r="CD195" s="6"/>
      <c r="CE195" s="6"/>
    </row>
    <row r="196" spans="25:83" x14ac:dyDescent="0.3">
      <c r="Y196" s="6"/>
      <c r="Z196" s="6"/>
      <c r="AA196" s="6"/>
      <c r="AB196" s="6"/>
      <c r="CD196" s="6"/>
      <c r="CE196" s="6"/>
    </row>
    <row r="197" spans="25:83" x14ac:dyDescent="0.3">
      <c r="Y197" s="6"/>
      <c r="Z197" s="6"/>
      <c r="AA197" s="6"/>
      <c r="AB197" s="6"/>
      <c r="CD197" s="6"/>
      <c r="CE197" s="6"/>
    </row>
    <row r="198" spans="25:83" x14ac:dyDescent="0.3">
      <c r="Y198" s="6"/>
      <c r="Z198" s="6"/>
      <c r="AA198" s="6"/>
      <c r="AB198" s="6"/>
      <c r="CD198" s="6"/>
      <c r="CE198" s="6"/>
    </row>
    <row r="199" spans="25:83" x14ac:dyDescent="0.3">
      <c r="Y199" s="6"/>
      <c r="Z199" s="6"/>
      <c r="AA199" s="6"/>
      <c r="AB199" s="6"/>
      <c r="CD199" s="6"/>
      <c r="CE199" s="6"/>
    </row>
    <row r="200" spans="25:83" x14ac:dyDescent="0.3">
      <c r="Y200" s="6"/>
      <c r="Z200" s="6"/>
      <c r="AA200" s="6"/>
      <c r="AB200" s="6"/>
      <c r="CD200" s="6"/>
      <c r="CE200" s="6"/>
    </row>
    <row r="201" spans="25:83" x14ac:dyDescent="0.3">
      <c r="Y201" s="6"/>
      <c r="Z201" s="6"/>
      <c r="AA201" s="6"/>
      <c r="AB201" s="6"/>
      <c r="CD201" s="6"/>
      <c r="CE201" s="6"/>
    </row>
    <row r="202" spans="25:83" x14ac:dyDescent="0.3">
      <c r="Y202" s="6"/>
      <c r="Z202" s="6"/>
      <c r="AA202" s="6"/>
      <c r="AB202" s="6"/>
      <c r="CD202" s="6"/>
      <c r="CE202" s="6"/>
    </row>
    <row r="203" spans="25:83" x14ac:dyDescent="0.3">
      <c r="Y203" s="6"/>
      <c r="Z203" s="6"/>
      <c r="AA203" s="6"/>
      <c r="AB203" s="6"/>
      <c r="CD203" s="6"/>
      <c r="CE203" s="6"/>
    </row>
    <row r="204" spans="25:83" x14ac:dyDescent="0.3">
      <c r="Y204" s="6"/>
      <c r="Z204" s="6"/>
      <c r="AA204" s="6"/>
      <c r="AB204" s="6"/>
      <c r="CD204" s="6"/>
      <c r="CE204" s="6"/>
    </row>
    <row r="205" spans="25:83" x14ac:dyDescent="0.3">
      <c r="Y205" s="6"/>
      <c r="Z205" s="6"/>
      <c r="AA205" s="6"/>
      <c r="AB205" s="6"/>
      <c r="CD205" s="6"/>
      <c r="CE205" s="6"/>
    </row>
    <row r="206" spans="25:83" x14ac:dyDescent="0.3">
      <c r="Y206" s="6"/>
      <c r="Z206" s="6"/>
      <c r="AA206" s="6"/>
      <c r="AB206" s="6"/>
      <c r="CD206" s="6"/>
      <c r="CE206" s="6"/>
    </row>
    <row r="207" spans="25:83" x14ac:dyDescent="0.3">
      <c r="Y207" s="6"/>
      <c r="Z207" s="6"/>
      <c r="AA207" s="6"/>
      <c r="AB207" s="6"/>
      <c r="CD207" s="6"/>
      <c r="CE207" s="6"/>
    </row>
    <row r="208" spans="25:83" x14ac:dyDescent="0.3">
      <c r="Y208" s="6"/>
      <c r="Z208" s="6"/>
      <c r="AA208" s="6"/>
      <c r="AB208" s="6"/>
      <c r="CD208" s="6"/>
      <c r="CE208" s="6"/>
    </row>
    <row r="209" spans="25:83" x14ac:dyDescent="0.3">
      <c r="Y209" s="6"/>
      <c r="Z209" s="6"/>
      <c r="AA209" s="6"/>
      <c r="AB209" s="6"/>
      <c r="CD209" s="6"/>
      <c r="CE209" s="6"/>
    </row>
    <row r="210" spans="25:83" x14ac:dyDescent="0.3">
      <c r="Y210" s="6"/>
      <c r="Z210" s="6"/>
      <c r="AA210" s="6"/>
      <c r="AB210" s="6"/>
      <c r="CD210" s="6"/>
      <c r="CE210" s="6"/>
    </row>
    <row r="211" spans="25:83" x14ac:dyDescent="0.3">
      <c r="Y211" s="6"/>
      <c r="Z211" s="6"/>
      <c r="AA211" s="6"/>
      <c r="AB211" s="6"/>
      <c r="CD211" s="6"/>
      <c r="CE211" s="6"/>
    </row>
    <row r="212" spans="25:83" x14ac:dyDescent="0.3">
      <c r="Y212" s="6"/>
      <c r="Z212" s="6"/>
      <c r="AA212" s="6"/>
      <c r="AB212" s="6"/>
      <c r="CD212" s="6"/>
      <c r="CE212" s="6"/>
    </row>
    <row r="213" spans="25:83" x14ac:dyDescent="0.3">
      <c r="Y213" s="6"/>
      <c r="Z213" s="6"/>
      <c r="AA213" s="6"/>
      <c r="AB213" s="6"/>
      <c r="CD213" s="6"/>
      <c r="CE213" s="6"/>
    </row>
    <row r="214" spans="25:83" x14ac:dyDescent="0.3">
      <c r="Y214" s="6"/>
      <c r="Z214" s="6"/>
      <c r="AA214" s="6"/>
      <c r="AB214" s="6"/>
      <c r="CD214" s="6"/>
      <c r="CE214" s="6"/>
    </row>
    <row r="215" spans="25:83" x14ac:dyDescent="0.3">
      <c r="Y215" s="6"/>
      <c r="Z215" s="6"/>
      <c r="AA215" s="6"/>
      <c r="AB215" s="6"/>
      <c r="CD215" s="6"/>
      <c r="CE215" s="6"/>
    </row>
    <row r="216" spans="25:83" x14ac:dyDescent="0.3">
      <c r="Y216" s="6"/>
      <c r="Z216" s="6"/>
      <c r="AA216" s="6"/>
      <c r="AB216" s="6"/>
      <c r="CD216" s="6"/>
      <c r="CE216" s="6"/>
    </row>
    <row r="217" spans="25:83" x14ac:dyDescent="0.3">
      <c r="Y217" s="6"/>
      <c r="Z217" s="6"/>
      <c r="AA217" s="6"/>
      <c r="AB217" s="6"/>
      <c r="CD217" s="6"/>
      <c r="CE217" s="6"/>
    </row>
    <row r="218" spans="25:83" x14ac:dyDescent="0.3">
      <c r="Y218" s="6"/>
      <c r="Z218" s="6"/>
      <c r="AA218" s="6"/>
      <c r="AB218" s="6"/>
      <c r="CD218" s="6"/>
      <c r="CE218" s="6"/>
    </row>
    <row r="219" spans="25:83" x14ac:dyDescent="0.3">
      <c r="Y219" s="6"/>
      <c r="Z219" s="6"/>
      <c r="AA219" s="6"/>
      <c r="AB219" s="6"/>
      <c r="CD219" s="6"/>
      <c r="CE219" s="6"/>
    </row>
    <row r="220" spans="25:83" x14ac:dyDescent="0.3">
      <c r="Y220" s="6"/>
      <c r="Z220" s="6"/>
      <c r="AA220" s="6"/>
      <c r="AB220" s="6"/>
      <c r="CD220" s="6"/>
      <c r="CE220" s="6"/>
    </row>
    <row r="221" spans="25:83" x14ac:dyDescent="0.3">
      <c r="Y221" s="6"/>
      <c r="Z221" s="6"/>
      <c r="AA221" s="6"/>
      <c r="AB221" s="6"/>
      <c r="CD221" s="6"/>
      <c r="CE221" s="6"/>
    </row>
    <row r="222" spans="25:83" x14ac:dyDescent="0.3">
      <c r="Y222" s="6"/>
      <c r="Z222" s="6"/>
      <c r="AA222" s="6"/>
      <c r="AB222" s="6"/>
      <c r="CD222" s="6"/>
      <c r="CE222" s="6"/>
    </row>
    <row r="223" spans="25:83" x14ac:dyDescent="0.3">
      <c r="Y223" s="6"/>
      <c r="Z223" s="6"/>
      <c r="AA223" s="6"/>
      <c r="AB223" s="6"/>
      <c r="CD223" s="6"/>
      <c r="CE223" s="6"/>
    </row>
    <row r="224" spans="25:83" x14ac:dyDescent="0.3">
      <c r="Y224" s="6"/>
      <c r="Z224" s="6"/>
      <c r="AA224" s="6"/>
      <c r="AB224" s="6"/>
      <c r="CD224" s="6"/>
      <c r="CE224" s="6"/>
    </row>
    <row r="225" spans="25:83" x14ac:dyDescent="0.3">
      <c r="Y225" s="6"/>
      <c r="Z225" s="6"/>
      <c r="AA225" s="6"/>
      <c r="AB225" s="6"/>
      <c r="CD225" s="6"/>
      <c r="CE225" s="6"/>
    </row>
    <row r="226" spans="25:83" x14ac:dyDescent="0.3">
      <c r="Y226" s="6"/>
      <c r="Z226" s="6"/>
      <c r="AA226" s="6"/>
      <c r="AB226" s="6"/>
      <c r="CD226" s="6"/>
      <c r="CE226" s="6"/>
    </row>
    <row r="227" spans="25:83" x14ac:dyDescent="0.3">
      <c r="Y227" s="6"/>
      <c r="Z227" s="6"/>
      <c r="AA227" s="6"/>
      <c r="AB227" s="6"/>
      <c r="CD227" s="6"/>
      <c r="CE227" s="6"/>
    </row>
    <row r="228" spans="25:83" x14ac:dyDescent="0.3">
      <c r="Y228" s="6"/>
      <c r="Z228" s="6"/>
      <c r="AA228" s="6"/>
      <c r="AB228" s="6"/>
      <c r="CD228" s="6"/>
      <c r="CE228" s="6"/>
    </row>
    <row r="229" spans="25:83" x14ac:dyDescent="0.3">
      <c r="Y229" s="6"/>
      <c r="Z229" s="6"/>
      <c r="AA229" s="6"/>
      <c r="AB229" s="6"/>
      <c r="CD229" s="6"/>
      <c r="CE229" s="6"/>
    </row>
    <row r="230" spans="25:83" x14ac:dyDescent="0.3">
      <c r="Y230" s="6"/>
      <c r="Z230" s="6"/>
      <c r="AA230" s="6"/>
      <c r="AB230" s="6"/>
      <c r="CD230" s="6"/>
      <c r="CE230" s="6"/>
    </row>
    <row r="231" spans="25:83" x14ac:dyDescent="0.3">
      <c r="Y231" s="6"/>
      <c r="Z231" s="6"/>
      <c r="AA231" s="6"/>
      <c r="AB231" s="6"/>
      <c r="CD231" s="6"/>
      <c r="CE231" s="6"/>
    </row>
    <row r="232" spans="25:83" x14ac:dyDescent="0.3">
      <c r="Y232" s="6"/>
      <c r="Z232" s="6"/>
      <c r="AA232" s="6"/>
      <c r="AB232" s="6"/>
      <c r="CD232" s="6"/>
      <c r="CE232" s="6"/>
    </row>
    <row r="233" spans="25:83" x14ac:dyDescent="0.3">
      <c r="Y233" s="6"/>
      <c r="Z233" s="6"/>
      <c r="AA233" s="6"/>
      <c r="AB233" s="6"/>
      <c r="CD233" s="6"/>
      <c r="CE233" s="6"/>
    </row>
    <row r="234" spans="25:83" x14ac:dyDescent="0.3">
      <c r="Y234" s="6"/>
      <c r="Z234" s="6"/>
      <c r="AA234" s="6"/>
      <c r="AB234" s="6"/>
      <c r="CD234" s="6"/>
      <c r="CE234" s="6"/>
    </row>
    <row r="235" spans="25:83" x14ac:dyDescent="0.3">
      <c r="Y235" s="6"/>
      <c r="Z235" s="6"/>
      <c r="AA235" s="6"/>
      <c r="AB235" s="6"/>
      <c r="CD235" s="6"/>
      <c r="CE235" s="6"/>
    </row>
    <row r="236" spans="25:83" x14ac:dyDescent="0.3">
      <c r="Y236" s="6"/>
      <c r="Z236" s="6"/>
      <c r="AA236" s="6"/>
      <c r="AB236" s="6"/>
      <c r="CD236" s="6"/>
      <c r="CE236" s="6"/>
    </row>
    <row r="237" spans="25:83" x14ac:dyDescent="0.3">
      <c r="Y237" s="6"/>
      <c r="Z237" s="6"/>
      <c r="AA237" s="6"/>
      <c r="AB237" s="6"/>
      <c r="CD237" s="6"/>
      <c r="CE237" s="6"/>
    </row>
    <row r="238" spans="25:83" x14ac:dyDescent="0.3">
      <c r="Y238" s="6"/>
      <c r="Z238" s="6"/>
      <c r="AA238" s="6"/>
      <c r="AB238" s="6"/>
      <c r="CD238" s="6"/>
      <c r="CE238" s="6"/>
    </row>
    <row r="239" spans="25:83" x14ac:dyDescent="0.3">
      <c r="Y239" s="6"/>
      <c r="Z239" s="6"/>
      <c r="AA239" s="6"/>
      <c r="AB239" s="6"/>
      <c r="CD239" s="6"/>
      <c r="CE239" s="6"/>
    </row>
    <row r="240" spans="25:83" x14ac:dyDescent="0.3">
      <c r="Y240" s="6"/>
      <c r="Z240" s="6"/>
      <c r="AA240" s="6"/>
      <c r="AB240" s="6"/>
      <c r="CD240" s="6"/>
      <c r="CE240" s="6"/>
    </row>
    <row r="241" spans="25:83" x14ac:dyDescent="0.3">
      <c r="Y241" s="6"/>
      <c r="Z241" s="6"/>
      <c r="AA241" s="6"/>
      <c r="AB241" s="6"/>
      <c r="CD241" s="6"/>
      <c r="CE241" s="6"/>
    </row>
    <row r="242" spans="25:83" x14ac:dyDescent="0.3">
      <c r="Y242" s="6"/>
      <c r="Z242" s="6"/>
      <c r="AA242" s="6"/>
      <c r="AB242" s="6"/>
      <c r="CD242" s="6"/>
      <c r="CE242" s="6"/>
    </row>
    <row r="243" spans="25:83" x14ac:dyDescent="0.3">
      <c r="Y243" s="6"/>
      <c r="Z243" s="6"/>
      <c r="AA243" s="6"/>
      <c r="AB243" s="6"/>
      <c r="CD243" s="6"/>
      <c r="CE243" s="6"/>
    </row>
    <row r="244" spans="25:83" x14ac:dyDescent="0.3">
      <c r="Y244" s="6"/>
      <c r="Z244" s="6"/>
      <c r="AA244" s="6"/>
      <c r="AB244" s="6"/>
      <c r="CD244" s="6"/>
      <c r="CE244" s="6"/>
    </row>
    <row r="245" spans="25:83" x14ac:dyDescent="0.3">
      <c r="Y245" s="6"/>
      <c r="Z245" s="6"/>
      <c r="AA245" s="6"/>
      <c r="AB245" s="6"/>
      <c r="CD245" s="6"/>
      <c r="CE245" s="6"/>
    </row>
    <row r="246" spans="25:83" x14ac:dyDescent="0.3">
      <c r="Y246" s="6"/>
      <c r="Z246" s="6"/>
      <c r="AA246" s="6"/>
      <c r="AB246" s="6"/>
      <c r="CD246" s="6"/>
      <c r="CE246" s="6"/>
    </row>
    <row r="247" spans="25:83" x14ac:dyDescent="0.3">
      <c r="Y247" s="6"/>
      <c r="Z247" s="6"/>
      <c r="AA247" s="6"/>
      <c r="AB247" s="6"/>
      <c r="CD247" s="6"/>
      <c r="CE247" s="6"/>
    </row>
    <row r="248" spans="25:83" x14ac:dyDescent="0.3">
      <c r="Y248" s="6"/>
      <c r="Z248" s="6"/>
      <c r="AA248" s="6"/>
      <c r="AB248" s="6"/>
      <c r="CD248" s="6"/>
      <c r="CE248" s="6"/>
    </row>
    <row r="249" spans="25:83" x14ac:dyDescent="0.3">
      <c r="Y249" s="6"/>
      <c r="Z249" s="6"/>
      <c r="AA249" s="6"/>
      <c r="AB249" s="6"/>
      <c r="CD249" s="6"/>
      <c r="CE249" s="6"/>
    </row>
    <row r="250" spans="25:83" x14ac:dyDescent="0.3">
      <c r="Y250" s="6"/>
      <c r="Z250" s="6"/>
      <c r="AA250" s="6"/>
      <c r="AB250" s="6"/>
      <c r="CD250" s="6"/>
      <c r="CE250" s="6"/>
    </row>
    <row r="251" spans="25:83" x14ac:dyDescent="0.3">
      <c r="Y251" s="6"/>
      <c r="Z251" s="6"/>
      <c r="AA251" s="6"/>
      <c r="AB251" s="6"/>
      <c r="CD251" s="6"/>
      <c r="CE251" s="6"/>
    </row>
    <row r="252" spans="25:83" x14ac:dyDescent="0.3">
      <c r="Y252" s="6"/>
      <c r="Z252" s="6"/>
      <c r="AA252" s="6"/>
      <c r="AB252" s="6"/>
      <c r="CD252" s="6"/>
      <c r="CE252" s="6"/>
    </row>
    <row r="253" spans="25:83" x14ac:dyDescent="0.3">
      <c r="Y253" s="6"/>
      <c r="Z253" s="6"/>
      <c r="AA253" s="6"/>
      <c r="AB253" s="6"/>
      <c r="CD253" s="6"/>
      <c r="CE253" s="6"/>
    </row>
    <row r="254" spans="25:83" x14ac:dyDescent="0.3">
      <c r="Y254" s="6"/>
      <c r="Z254" s="6"/>
      <c r="AA254" s="6"/>
      <c r="AB254" s="6"/>
      <c r="CD254" s="6"/>
      <c r="CE254" s="6"/>
    </row>
    <row r="255" spans="25:83" x14ac:dyDescent="0.3">
      <c r="Y255" s="6"/>
      <c r="Z255" s="6"/>
      <c r="AA255" s="6"/>
      <c r="AB255" s="6"/>
      <c r="CD255" s="6"/>
      <c r="CE255" s="6"/>
    </row>
    <row r="256" spans="25:83" x14ac:dyDescent="0.3">
      <c r="Y256" s="6"/>
      <c r="Z256" s="6"/>
      <c r="AA256" s="6"/>
      <c r="AB256" s="6"/>
      <c r="CD256" s="6"/>
      <c r="CE256" s="6"/>
    </row>
    <row r="257" spans="25:83" x14ac:dyDescent="0.3">
      <c r="Y257" s="6"/>
      <c r="Z257" s="6"/>
      <c r="AA257" s="6"/>
      <c r="AB257" s="6"/>
      <c r="CD257" s="6"/>
      <c r="CE257" s="6"/>
    </row>
    <row r="258" spans="25:83" x14ac:dyDescent="0.3">
      <c r="Y258" s="6"/>
      <c r="Z258" s="6"/>
      <c r="AA258" s="6"/>
      <c r="AB258" s="6"/>
      <c r="CD258" s="6"/>
      <c r="CE258" s="6"/>
    </row>
    <row r="259" spans="25:83" x14ac:dyDescent="0.3">
      <c r="Y259" s="6"/>
      <c r="Z259" s="6"/>
      <c r="AA259" s="6"/>
      <c r="AB259" s="6"/>
      <c r="CD259" s="6"/>
      <c r="CE259" s="6"/>
    </row>
    <row r="260" spans="25:83" x14ac:dyDescent="0.3">
      <c r="Y260" s="6"/>
      <c r="Z260" s="6"/>
      <c r="AA260" s="6"/>
      <c r="AB260" s="6"/>
      <c r="CD260" s="6"/>
      <c r="CE260" s="6"/>
    </row>
    <row r="261" spans="25:83" x14ac:dyDescent="0.3">
      <c r="Y261" s="6"/>
      <c r="Z261" s="6"/>
      <c r="AA261" s="6"/>
      <c r="AB261" s="6"/>
      <c r="CD261" s="6"/>
      <c r="CE261" s="6"/>
    </row>
    <row r="262" spans="25:83" x14ac:dyDescent="0.3">
      <c r="Y262" s="6"/>
      <c r="Z262" s="6"/>
      <c r="AA262" s="6"/>
      <c r="AB262" s="6"/>
      <c r="CD262" s="6"/>
      <c r="CE262" s="6"/>
    </row>
    <row r="263" spans="25:83" x14ac:dyDescent="0.3">
      <c r="Y263" s="6"/>
      <c r="Z263" s="6"/>
      <c r="AA263" s="6"/>
      <c r="AB263" s="6"/>
      <c r="CD263" s="6"/>
      <c r="CE263" s="6"/>
    </row>
    <row r="264" spans="25:83" x14ac:dyDescent="0.3">
      <c r="Y264" s="6"/>
      <c r="Z264" s="6"/>
      <c r="AA264" s="6"/>
      <c r="AB264" s="6"/>
      <c r="CD264" s="6"/>
      <c r="CE264" s="6"/>
    </row>
    <row r="265" spans="25:83" x14ac:dyDescent="0.3">
      <c r="Y265" s="6"/>
      <c r="Z265" s="6"/>
      <c r="AA265" s="6"/>
      <c r="AB265" s="6"/>
      <c r="CD265" s="6"/>
      <c r="CE265" s="6"/>
    </row>
    <row r="266" spans="25:83" x14ac:dyDescent="0.3">
      <c r="Y266" s="6"/>
      <c r="Z266" s="6"/>
      <c r="AA266" s="6"/>
      <c r="AB266" s="6"/>
      <c r="CD266" s="6"/>
      <c r="CE266" s="6"/>
    </row>
    <row r="267" spans="25:83" x14ac:dyDescent="0.3">
      <c r="Y267" s="6"/>
      <c r="Z267" s="6"/>
      <c r="AA267" s="6"/>
      <c r="AB267" s="6"/>
      <c r="CD267" s="6"/>
      <c r="CE267" s="6"/>
    </row>
    <row r="268" spans="25:83" x14ac:dyDescent="0.3">
      <c r="Y268" s="6"/>
      <c r="Z268" s="6"/>
      <c r="AA268" s="6"/>
      <c r="AB268" s="6"/>
      <c r="CD268" s="6"/>
      <c r="CE268" s="6"/>
    </row>
    <row r="269" spans="25:83" x14ac:dyDescent="0.3">
      <c r="Y269" s="6"/>
      <c r="Z269" s="6"/>
      <c r="AA269" s="6"/>
      <c r="AB269" s="6"/>
      <c r="CD269" s="6"/>
      <c r="CE269" s="6"/>
    </row>
    <row r="270" spans="25:83" x14ac:dyDescent="0.3">
      <c r="Y270" s="6"/>
      <c r="Z270" s="6"/>
      <c r="AA270" s="6"/>
      <c r="AB270" s="6"/>
      <c r="CD270" s="6"/>
      <c r="CE270" s="6"/>
    </row>
    <row r="271" spans="25:83" x14ac:dyDescent="0.3">
      <c r="Y271" s="6"/>
      <c r="Z271" s="6"/>
      <c r="AA271" s="6"/>
      <c r="AB271" s="6"/>
      <c r="CD271" s="6"/>
      <c r="CE271" s="6"/>
    </row>
    <row r="272" spans="25:83" x14ac:dyDescent="0.3">
      <c r="Y272" s="6"/>
      <c r="Z272" s="6"/>
      <c r="AA272" s="6"/>
      <c r="AB272" s="6"/>
      <c r="CD272" s="6"/>
      <c r="CE272" s="6"/>
    </row>
    <row r="273" spans="25:83" x14ac:dyDescent="0.3">
      <c r="Y273" s="6"/>
      <c r="Z273" s="6"/>
      <c r="AA273" s="6"/>
      <c r="AB273" s="6"/>
      <c r="CD273" s="6"/>
      <c r="CE273" s="6"/>
    </row>
    <row r="274" spans="25:83" x14ac:dyDescent="0.3">
      <c r="Y274" s="6"/>
      <c r="Z274" s="6"/>
      <c r="AA274" s="6"/>
      <c r="AB274" s="6"/>
      <c r="CD274" s="6"/>
      <c r="CE274" s="6"/>
    </row>
    <row r="275" spans="25:83" x14ac:dyDescent="0.3">
      <c r="Y275" s="6"/>
      <c r="Z275" s="6"/>
      <c r="AA275" s="6"/>
      <c r="AB275" s="6"/>
      <c r="CD275" s="6"/>
      <c r="CE275" s="6"/>
    </row>
    <row r="276" spans="25:83" x14ac:dyDescent="0.3">
      <c r="Y276" s="6"/>
      <c r="Z276" s="6"/>
      <c r="AA276" s="6"/>
      <c r="AB276" s="6"/>
      <c r="CD276" s="6"/>
      <c r="CE276" s="6"/>
    </row>
    <row r="277" spans="25:83" x14ac:dyDescent="0.3">
      <c r="Y277" s="6"/>
      <c r="Z277" s="6"/>
      <c r="AA277" s="6"/>
      <c r="AB277" s="6"/>
      <c r="CD277" s="6"/>
      <c r="CE277" s="6"/>
    </row>
    <row r="278" spans="25:83" x14ac:dyDescent="0.3">
      <c r="Y278" s="6"/>
      <c r="Z278" s="6"/>
      <c r="AA278" s="6"/>
      <c r="AB278" s="6"/>
      <c r="CD278" s="6"/>
      <c r="CE278" s="6"/>
    </row>
    <row r="279" spans="25:83" x14ac:dyDescent="0.3">
      <c r="Y279" s="6"/>
      <c r="Z279" s="6"/>
      <c r="AA279" s="6"/>
      <c r="AB279" s="6"/>
      <c r="CD279" s="6"/>
      <c r="CE279" s="6"/>
    </row>
    <row r="280" spans="25:83" x14ac:dyDescent="0.3">
      <c r="Y280" s="6"/>
      <c r="Z280" s="6"/>
      <c r="AA280" s="6"/>
      <c r="AB280" s="6"/>
      <c r="CD280" s="6"/>
      <c r="CE280" s="6"/>
    </row>
    <row r="281" spans="25:83" x14ac:dyDescent="0.3">
      <c r="Y281" s="6"/>
      <c r="Z281" s="6"/>
      <c r="AA281" s="6"/>
      <c r="AB281" s="6"/>
      <c r="CD281" s="6"/>
      <c r="CE281" s="6"/>
    </row>
    <row r="282" spans="25:83" x14ac:dyDescent="0.3">
      <c r="Y282" s="6"/>
      <c r="Z282" s="6"/>
      <c r="AA282" s="6"/>
      <c r="AB282" s="6"/>
      <c r="CD282" s="6"/>
      <c r="CE282" s="6"/>
    </row>
    <row r="283" spans="25:83" x14ac:dyDescent="0.3">
      <c r="Y283" s="6"/>
      <c r="Z283" s="6"/>
      <c r="AA283" s="6"/>
      <c r="AB283" s="6"/>
      <c r="CD283" s="6"/>
      <c r="CE283" s="6"/>
    </row>
    <row r="284" spans="25:83" x14ac:dyDescent="0.3">
      <c r="Y284" s="6"/>
      <c r="Z284" s="6"/>
      <c r="AA284" s="6"/>
      <c r="AB284" s="6"/>
      <c r="CD284" s="6"/>
      <c r="CE284" s="6"/>
    </row>
    <row r="285" spans="25:83" x14ac:dyDescent="0.3">
      <c r="Y285" s="6"/>
      <c r="Z285" s="6"/>
      <c r="AA285" s="6"/>
      <c r="AB285" s="6"/>
      <c r="CD285" s="6"/>
      <c r="CE285" s="6"/>
    </row>
    <row r="286" spans="25:83" x14ac:dyDescent="0.3">
      <c r="Y286" s="6"/>
      <c r="Z286" s="6"/>
      <c r="AA286" s="6"/>
      <c r="AB286" s="6"/>
      <c r="CD286" s="6"/>
      <c r="CE286" s="6"/>
    </row>
    <row r="287" spans="25:83" x14ac:dyDescent="0.3">
      <c r="Y287" s="6"/>
      <c r="Z287" s="6"/>
      <c r="AA287" s="6"/>
      <c r="AB287" s="6"/>
      <c r="CD287" s="6"/>
      <c r="CE287" s="6"/>
    </row>
    <row r="288" spans="25:83" x14ac:dyDescent="0.3">
      <c r="Y288" s="6"/>
      <c r="Z288" s="6"/>
      <c r="AA288" s="6"/>
      <c r="AB288" s="6"/>
      <c r="CD288" s="6"/>
      <c r="CE288" s="6"/>
    </row>
    <row r="289" spans="25:83" x14ac:dyDescent="0.3">
      <c r="Y289" s="6"/>
      <c r="Z289" s="6"/>
      <c r="AA289" s="6"/>
      <c r="AB289" s="6"/>
      <c r="CD289" s="6"/>
      <c r="CE289" s="6"/>
    </row>
    <row r="290" spans="25:83" x14ac:dyDescent="0.3">
      <c r="Y290" s="6"/>
      <c r="Z290" s="6"/>
      <c r="AA290" s="6"/>
      <c r="AB290" s="6"/>
      <c r="CD290" s="6"/>
      <c r="CE290" s="6"/>
    </row>
    <row r="291" spans="25:83" x14ac:dyDescent="0.3">
      <c r="Y291" s="6"/>
      <c r="Z291" s="6"/>
      <c r="AA291" s="6"/>
      <c r="AB291" s="6"/>
      <c r="CD291" s="6"/>
      <c r="CE291" s="6"/>
    </row>
    <row r="292" spans="25:83" x14ac:dyDescent="0.3">
      <c r="Y292" s="6"/>
      <c r="Z292" s="6"/>
      <c r="AA292" s="6"/>
      <c r="AB292" s="6"/>
      <c r="CD292" s="6"/>
      <c r="CE292" s="6"/>
    </row>
    <row r="293" spans="25:83" x14ac:dyDescent="0.3">
      <c r="Y293" s="6"/>
      <c r="Z293" s="6"/>
      <c r="AA293" s="6"/>
      <c r="AB293" s="6"/>
      <c r="CD293" s="6"/>
      <c r="CE293" s="6"/>
    </row>
    <row r="294" spans="25:83" x14ac:dyDescent="0.3">
      <c r="Y294" s="6"/>
      <c r="Z294" s="6"/>
      <c r="AA294" s="6"/>
      <c r="AB294" s="6"/>
      <c r="CD294" s="6"/>
      <c r="CE294" s="6"/>
    </row>
    <row r="295" spans="25:83" x14ac:dyDescent="0.3">
      <c r="Y295" s="6"/>
      <c r="Z295" s="6"/>
      <c r="AA295" s="6"/>
      <c r="AB295" s="6"/>
      <c r="CD295" s="6"/>
      <c r="CE295" s="6"/>
    </row>
    <row r="296" spans="25:83" x14ac:dyDescent="0.3">
      <c r="Y296" s="6"/>
      <c r="Z296" s="6"/>
      <c r="AA296" s="6"/>
      <c r="AB296" s="6"/>
      <c r="CD296" s="6"/>
      <c r="CE296" s="6"/>
    </row>
    <row r="297" spans="25:83" x14ac:dyDescent="0.3">
      <c r="Y297" s="6"/>
      <c r="Z297" s="6"/>
      <c r="AA297" s="6"/>
      <c r="AB297" s="6"/>
      <c r="CD297" s="6"/>
      <c r="CE297" s="6"/>
    </row>
    <row r="298" spans="25:83" x14ac:dyDescent="0.3">
      <c r="Y298" s="6"/>
      <c r="Z298" s="6"/>
      <c r="AA298" s="6"/>
      <c r="AB298" s="6"/>
      <c r="CD298" s="6"/>
      <c r="CE298" s="6"/>
    </row>
    <row r="299" spans="25:83" x14ac:dyDescent="0.3">
      <c r="Y299" s="6"/>
      <c r="Z299" s="6"/>
      <c r="AA299" s="6"/>
      <c r="AB299" s="6"/>
      <c r="CD299" s="6"/>
      <c r="CE299" s="6"/>
    </row>
    <row r="300" spans="25:83" x14ac:dyDescent="0.3">
      <c r="Y300" s="6"/>
      <c r="Z300" s="6"/>
      <c r="AA300" s="6"/>
      <c r="AB300" s="6"/>
      <c r="CD300" s="6"/>
      <c r="CE300" s="6"/>
    </row>
    <row r="301" spans="25:83" x14ac:dyDescent="0.3">
      <c r="Y301" s="6"/>
      <c r="Z301" s="6"/>
      <c r="AA301" s="6"/>
      <c r="AB301" s="6"/>
      <c r="CD301" s="6"/>
      <c r="CE301" s="6"/>
    </row>
    <row r="302" spans="25:83" x14ac:dyDescent="0.3">
      <c r="Y302" s="6"/>
      <c r="Z302" s="6"/>
      <c r="AA302" s="6"/>
      <c r="AB302" s="6"/>
      <c r="CD302" s="6"/>
      <c r="CE302" s="6"/>
    </row>
    <row r="303" spans="25:83" x14ac:dyDescent="0.3">
      <c r="Y303" s="6"/>
      <c r="Z303" s="6"/>
      <c r="AA303" s="6"/>
      <c r="AB303" s="6"/>
      <c r="CD303" s="6"/>
      <c r="CE303" s="6"/>
    </row>
    <row r="304" spans="25:83" x14ac:dyDescent="0.3">
      <c r="Y304" s="6"/>
      <c r="Z304" s="6"/>
      <c r="AA304" s="6"/>
      <c r="AB304" s="6"/>
      <c r="CD304" s="6"/>
      <c r="CE304" s="6"/>
    </row>
    <row r="305" spans="25:83" x14ac:dyDescent="0.3">
      <c r="Y305" s="6"/>
      <c r="Z305" s="6"/>
      <c r="AA305" s="6"/>
      <c r="AB305" s="6"/>
      <c r="CD305" s="6"/>
      <c r="CE305" s="6"/>
    </row>
    <row r="306" spans="25:83" x14ac:dyDescent="0.3">
      <c r="Y306" s="6"/>
      <c r="Z306" s="6"/>
      <c r="AA306" s="6"/>
      <c r="AB306" s="6"/>
      <c r="CD306" s="6"/>
      <c r="CE306" s="6"/>
    </row>
    <row r="307" spans="25:83" x14ac:dyDescent="0.3">
      <c r="Y307" s="6"/>
      <c r="Z307" s="6"/>
      <c r="AA307" s="6"/>
      <c r="AB307" s="6"/>
      <c r="CD307" s="6"/>
      <c r="CE307" s="6"/>
    </row>
    <row r="308" spans="25:83" x14ac:dyDescent="0.3">
      <c r="Y308" s="6"/>
      <c r="Z308" s="6"/>
      <c r="AA308" s="6"/>
      <c r="AB308" s="6"/>
      <c r="CD308" s="6"/>
      <c r="CE308" s="6"/>
    </row>
    <row r="309" spans="25:83" x14ac:dyDescent="0.3">
      <c r="Y309" s="6"/>
      <c r="Z309" s="6"/>
      <c r="AA309" s="6"/>
      <c r="AB309" s="6"/>
      <c r="CD309" s="6"/>
      <c r="CE309" s="6"/>
    </row>
    <row r="310" spans="25:83" x14ac:dyDescent="0.3">
      <c r="Y310" s="6"/>
      <c r="Z310" s="6"/>
      <c r="AA310" s="6"/>
      <c r="AB310" s="6"/>
      <c r="CD310" s="6"/>
      <c r="CE310" s="6"/>
    </row>
    <row r="311" spans="25:83" x14ac:dyDescent="0.3">
      <c r="Y311" s="6"/>
      <c r="Z311" s="6"/>
      <c r="AA311" s="6"/>
      <c r="AB311" s="6"/>
      <c r="CD311" s="6"/>
      <c r="CE311" s="6"/>
    </row>
    <row r="312" spans="25:83" x14ac:dyDescent="0.3">
      <c r="Y312" s="6"/>
      <c r="Z312" s="6"/>
      <c r="AA312" s="6"/>
      <c r="AB312" s="6"/>
      <c r="CD312" s="6"/>
      <c r="CE312" s="6"/>
    </row>
    <row r="313" spans="25:83" x14ac:dyDescent="0.3">
      <c r="Y313" s="6"/>
      <c r="Z313" s="6"/>
      <c r="AA313" s="6"/>
      <c r="AB313" s="6"/>
      <c r="CD313" s="6"/>
      <c r="CE313" s="6"/>
    </row>
    <row r="314" spans="25:83" x14ac:dyDescent="0.3">
      <c r="Y314" s="6"/>
      <c r="Z314" s="6"/>
      <c r="AA314" s="6"/>
      <c r="AB314" s="6"/>
      <c r="CD314" s="6"/>
      <c r="CE314" s="6"/>
    </row>
    <row r="315" spans="25:83" x14ac:dyDescent="0.3">
      <c r="Y315" s="6"/>
      <c r="Z315" s="6"/>
      <c r="AA315" s="6"/>
      <c r="AB315" s="6"/>
      <c r="CD315" s="6"/>
      <c r="CE315" s="6"/>
    </row>
    <row r="316" spans="25:83" x14ac:dyDescent="0.3">
      <c r="Y316" s="6"/>
      <c r="Z316" s="6"/>
      <c r="AA316" s="6"/>
      <c r="AB316" s="6"/>
      <c r="CD316" s="6"/>
      <c r="CE316" s="6"/>
    </row>
    <row r="317" spans="25:83" x14ac:dyDescent="0.3">
      <c r="Y317" s="6"/>
      <c r="Z317" s="6"/>
      <c r="AA317" s="6"/>
      <c r="AB317" s="6"/>
      <c r="CD317" s="6"/>
      <c r="CE317" s="6"/>
    </row>
    <row r="318" spans="25:83" x14ac:dyDescent="0.3">
      <c r="Y318" s="6"/>
      <c r="Z318" s="6"/>
      <c r="AA318" s="6"/>
      <c r="AB318" s="6"/>
      <c r="CD318" s="6"/>
      <c r="CE318" s="6"/>
    </row>
    <row r="319" spans="25:83" x14ac:dyDescent="0.3">
      <c r="Y319" s="6"/>
      <c r="Z319" s="6"/>
      <c r="AA319" s="6"/>
      <c r="AB319" s="6"/>
      <c r="CD319" s="6"/>
      <c r="CE319" s="6"/>
    </row>
    <row r="320" spans="25:83" x14ac:dyDescent="0.3">
      <c r="Y320" s="6"/>
      <c r="Z320" s="6"/>
      <c r="AA320" s="6"/>
      <c r="AB320" s="6"/>
      <c r="CD320" s="6"/>
      <c r="CE320" s="6"/>
    </row>
    <row r="321" spans="25:83" x14ac:dyDescent="0.3">
      <c r="Y321" s="6"/>
      <c r="Z321" s="6"/>
      <c r="AA321" s="6"/>
      <c r="AB321" s="6"/>
      <c r="CD321" s="6"/>
      <c r="CE321" s="6"/>
    </row>
    <row r="322" spans="25:83" x14ac:dyDescent="0.3">
      <c r="Y322" s="6"/>
      <c r="Z322" s="6"/>
      <c r="AA322" s="6"/>
      <c r="AB322" s="6"/>
      <c r="CD322" s="6"/>
      <c r="CE322" s="6"/>
    </row>
    <row r="323" spans="25:83" x14ac:dyDescent="0.3">
      <c r="Y323" s="6"/>
      <c r="Z323" s="6"/>
      <c r="AA323" s="6"/>
      <c r="AB323" s="6"/>
      <c r="CD323" s="6"/>
      <c r="CE323" s="6"/>
    </row>
    <row r="324" spans="25:83" x14ac:dyDescent="0.3">
      <c r="Y324" s="6"/>
      <c r="Z324" s="6"/>
      <c r="AA324" s="6"/>
      <c r="AB324" s="6"/>
      <c r="CD324" s="6"/>
      <c r="CE324" s="6"/>
    </row>
    <row r="325" spans="25:83" x14ac:dyDescent="0.3">
      <c r="Y325" s="6"/>
      <c r="Z325" s="6"/>
      <c r="AA325" s="6"/>
      <c r="AB325" s="6"/>
      <c r="CD325" s="6"/>
      <c r="CE325" s="6"/>
    </row>
    <row r="326" spans="25:83" x14ac:dyDescent="0.3">
      <c r="Y326" s="6"/>
      <c r="Z326" s="6"/>
      <c r="AA326" s="6"/>
      <c r="AB326" s="6"/>
      <c r="CD326" s="6"/>
      <c r="CE326" s="6"/>
    </row>
    <row r="327" spans="25:83" x14ac:dyDescent="0.3">
      <c r="Y327" s="6"/>
      <c r="Z327" s="6"/>
      <c r="AA327" s="6"/>
      <c r="AB327" s="6"/>
      <c r="CD327" s="6"/>
      <c r="CE327" s="6"/>
    </row>
    <row r="328" spans="25:83" x14ac:dyDescent="0.3">
      <c r="Y328" s="6"/>
      <c r="Z328" s="6"/>
      <c r="AA328" s="6"/>
      <c r="AB328" s="6"/>
      <c r="CD328" s="6"/>
      <c r="CE328" s="6"/>
    </row>
    <row r="329" spans="25:83" x14ac:dyDescent="0.3">
      <c r="Y329" s="6"/>
      <c r="Z329" s="6"/>
      <c r="AA329" s="6"/>
      <c r="AB329" s="6"/>
      <c r="CD329" s="6"/>
      <c r="CE329" s="6"/>
    </row>
    <row r="330" spans="25:83" x14ac:dyDescent="0.3">
      <c r="Y330" s="6"/>
      <c r="Z330" s="6"/>
      <c r="AA330" s="6"/>
      <c r="AB330" s="6"/>
      <c r="CD330" s="6"/>
      <c r="CE330" s="6"/>
    </row>
    <row r="331" spans="25:83" x14ac:dyDescent="0.3">
      <c r="Y331" s="6"/>
      <c r="Z331" s="6"/>
      <c r="AA331" s="6"/>
      <c r="AB331" s="6"/>
      <c r="CD331" s="6"/>
      <c r="CE331" s="6"/>
    </row>
    <row r="332" spans="25:83" x14ac:dyDescent="0.3">
      <c r="Y332" s="6"/>
      <c r="Z332" s="6"/>
      <c r="AA332" s="6"/>
      <c r="AB332" s="6"/>
      <c r="CD332" s="6"/>
      <c r="CE332" s="6"/>
    </row>
    <row r="333" spans="25:83" x14ac:dyDescent="0.3">
      <c r="Y333" s="6"/>
      <c r="Z333" s="6"/>
      <c r="AA333" s="6"/>
      <c r="AB333" s="6"/>
      <c r="CD333" s="6"/>
      <c r="CE333" s="6"/>
    </row>
    <row r="334" spans="25:83" x14ac:dyDescent="0.3">
      <c r="Y334" s="6"/>
      <c r="Z334" s="6"/>
      <c r="AA334" s="6"/>
      <c r="AB334" s="6"/>
      <c r="CD334" s="6"/>
      <c r="CE334" s="6"/>
    </row>
    <row r="335" spans="25:83" x14ac:dyDescent="0.3">
      <c r="Y335" s="6"/>
      <c r="Z335" s="6"/>
      <c r="AA335" s="6"/>
      <c r="AB335" s="6"/>
      <c r="CD335" s="6"/>
      <c r="CE335" s="6"/>
    </row>
    <row r="336" spans="25:83" x14ac:dyDescent="0.3">
      <c r="Y336" s="6"/>
      <c r="Z336" s="6"/>
      <c r="AA336" s="6"/>
      <c r="AB336" s="6"/>
      <c r="CD336" s="6"/>
      <c r="CE336" s="6"/>
    </row>
    <row r="337" spans="25:83" x14ac:dyDescent="0.3">
      <c r="Y337" s="6"/>
      <c r="Z337" s="6"/>
      <c r="AA337" s="6"/>
      <c r="AB337" s="6"/>
      <c r="CD337" s="6"/>
      <c r="CE337" s="6"/>
    </row>
    <row r="338" spans="25:83" x14ac:dyDescent="0.3">
      <c r="Y338" s="6"/>
      <c r="Z338" s="6"/>
      <c r="AA338" s="6"/>
      <c r="AB338" s="6"/>
      <c r="CD338" s="6"/>
      <c r="CE338" s="6"/>
    </row>
    <row r="339" spans="25:83" x14ac:dyDescent="0.3">
      <c r="Y339" s="6"/>
      <c r="Z339" s="6"/>
      <c r="AA339" s="6"/>
      <c r="AB339" s="6"/>
      <c r="CD339" s="6"/>
      <c r="CE339" s="6"/>
    </row>
    <row r="340" spans="25:83" x14ac:dyDescent="0.3">
      <c r="Y340" s="6"/>
      <c r="Z340" s="6"/>
      <c r="AA340" s="6"/>
      <c r="AB340" s="6"/>
      <c r="CD340" s="6"/>
      <c r="CE340" s="6"/>
    </row>
    <row r="341" spans="25:83" x14ac:dyDescent="0.3">
      <c r="Y341" s="6"/>
      <c r="Z341" s="6"/>
      <c r="AA341" s="6"/>
      <c r="AB341" s="6"/>
      <c r="CD341" s="6"/>
      <c r="CE341" s="6"/>
    </row>
    <row r="342" spans="25:83" x14ac:dyDescent="0.3">
      <c r="Y342" s="6"/>
      <c r="Z342" s="6"/>
      <c r="AA342" s="6"/>
      <c r="AB342" s="6"/>
      <c r="CD342" s="6"/>
      <c r="CE342" s="6"/>
    </row>
    <row r="343" spans="25:83" x14ac:dyDescent="0.3">
      <c r="Y343" s="6"/>
      <c r="Z343" s="6"/>
      <c r="AA343" s="6"/>
      <c r="AB343" s="6"/>
      <c r="CD343" s="6"/>
      <c r="CE343" s="6"/>
    </row>
    <row r="344" spans="25:83" x14ac:dyDescent="0.3">
      <c r="Y344" s="6"/>
      <c r="Z344" s="6"/>
      <c r="AA344" s="6"/>
      <c r="AB344" s="6"/>
      <c r="CD344" s="6"/>
      <c r="CE344" s="6"/>
    </row>
    <row r="345" spans="25:83" x14ac:dyDescent="0.3">
      <c r="Y345" s="6"/>
      <c r="Z345" s="6"/>
      <c r="AA345" s="6"/>
      <c r="AB345" s="6"/>
      <c r="CD345" s="6"/>
      <c r="CE345" s="6"/>
    </row>
    <row r="346" spans="25:83" x14ac:dyDescent="0.3">
      <c r="Y346" s="6"/>
      <c r="Z346" s="6"/>
      <c r="AA346" s="6"/>
      <c r="AB346" s="6"/>
      <c r="CD346" s="6"/>
      <c r="CE346" s="6"/>
    </row>
    <row r="347" spans="25:83" x14ac:dyDescent="0.3">
      <c r="Y347" s="6"/>
      <c r="Z347" s="6"/>
      <c r="AA347" s="6"/>
      <c r="AB347" s="6"/>
      <c r="CD347" s="6"/>
      <c r="CE347" s="6"/>
    </row>
    <row r="348" spans="25:83" x14ac:dyDescent="0.3">
      <c r="Y348" s="6"/>
      <c r="Z348" s="6"/>
      <c r="AA348" s="6"/>
      <c r="AB348" s="6"/>
      <c r="CD348" s="6"/>
      <c r="CE348" s="6"/>
    </row>
    <row r="349" spans="25:83" x14ac:dyDescent="0.3">
      <c r="Y349" s="6"/>
      <c r="Z349" s="6"/>
      <c r="AA349" s="6"/>
      <c r="AB349" s="6"/>
      <c r="CD349" s="6"/>
      <c r="CE349" s="6"/>
    </row>
    <row r="350" spans="25:83" x14ac:dyDescent="0.3">
      <c r="Y350" s="6"/>
      <c r="Z350" s="6"/>
      <c r="AA350" s="6"/>
      <c r="AB350" s="6"/>
      <c r="CD350" s="6"/>
      <c r="CE350" s="6"/>
    </row>
    <row r="351" spans="25:83" x14ac:dyDescent="0.3">
      <c r="Y351" s="6"/>
      <c r="Z351" s="6"/>
      <c r="AA351" s="6"/>
      <c r="AB351" s="6"/>
      <c r="CD351" s="6"/>
      <c r="CE351" s="6"/>
    </row>
    <row r="352" spans="25:83" x14ac:dyDescent="0.3">
      <c r="Y352" s="6"/>
      <c r="Z352" s="6"/>
      <c r="AA352" s="6"/>
      <c r="AB352" s="6"/>
      <c r="CD352" s="6"/>
      <c r="CE352" s="6"/>
    </row>
    <row r="353" spans="25:83" x14ac:dyDescent="0.3">
      <c r="Y353" s="6"/>
      <c r="Z353" s="6"/>
      <c r="AA353" s="6"/>
      <c r="AB353" s="6"/>
      <c r="CD353" s="6"/>
      <c r="CE353" s="6"/>
    </row>
    <row r="354" spans="25:83" x14ac:dyDescent="0.3">
      <c r="Y354" s="6"/>
      <c r="Z354" s="6"/>
      <c r="AA354" s="6"/>
      <c r="AB354" s="6"/>
      <c r="CD354" s="6"/>
      <c r="CE354" s="6"/>
    </row>
    <row r="355" spans="25:83" x14ac:dyDescent="0.3">
      <c r="Y355" s="6"/>
      <c r="Z355" s="6"/>
      <c r="AA355" s="6"/>
      <c r="AB355" s="6"/>
      <c r="CD355" s="6"/>
      <c r="CE355" s="6"/>
    </row>
    <row r="356" spans="25:83" x14ac:dyDescent="0.3">
      <c r="Y356" s="6"/>
      <c r="Z356" s="6"/>
      <c r="AA356" s="6"/>
      <c r="AB356" s="6"/>
      <c r="CD356" s="6"/>
      <c r="CE356" s="6"/>
    </row>
    <row r="357" spans="25:83" x14ac:dyDescent="0.3">
      <c r="Y357" s="6"/>
      <c r="Z357" s="6"/>
      <c r="AA357" s="6"/>
      <c r="AB357" s="6"/>
      <c r="CD357" s="6"/>
      <c r="CE357" s="6"/>
    </row>
    <row r="358" spans="25:83" x14ac:dyDescent="0.3">
      <c r="Y358" s="6"/>
      <c r="Z358" s="6"/>
      <c r="AA358" s="6"/>
      <c r="AB358" s="6"/>
      <c r="CD358" s="6"/>
      <c r="CE358" s="6"/>
    </row>
    <row r="359" spans="25:83" x14ac:dyDescent="0.3">
      <c r="Y359" s="6"/>
      <c r="Z359" s="6"/>
      <c r="AA359" s="6"/>
      <c r="AB359" s="6"/>
      <c r="CD359" s="6"/>
      <c r="CE359" s="6"/>
    </row>
    <row r="360" spans="25:83" x14ac:dyDescent="0.3">
      <c r="Y360" s="6"/>
      <c r="Z360" s="6"/>
      <c r="AA360" s="6"/>
      <c r="AB360" s="6"/>
      <c r="CD360" s="6"/>
      <c r="CE360" s="6"/>
    </row>
    <row r="361" spans="25:83" x14ac:dyDescent="0.3">
      <c r="Y361" s="6"/>
      <c r="Z361" s="6"/>
      <c r="AA361" s="6"/>
      <c r="AB361" s="6"/>
      <c r="CD361" s="6"/>
      <c r="CE361" s="6"/>
    </row>
    <row r="362" spans="25:83" x14ac:dyDescent="0.3">
      <c r="Y362" s="6"/>
      <c r="Z362" s="6"/>
      <c r="AA362" s="6"/>
      <c r="AB362" s="6"/>
      <c r="CD362" s="6"/>
      <c r="CE362" s="6"/>
    </row>
    <row r="363" spans="25:83" x14ac:dyDescent="0.3">
      <c r="Y363" s="6"/>
      <c r="Z363" s="6"/>
      <c r="AA363" s="6"/>
      <c r="AB363" s="6"/>
      <c r="CD363" s="6"/>
      <c r="CE363" s="6"/>
    </row>
    <row r="364" spans="25:83" x14ac:dyDescent="0.3">
      <c r="Y364" s="6"/>
      <c r="Z364" s="6"/>
      <c r="AA364" s="6"/>
      <c r="AB364" s="6"/>
      <c r="CD364" s="6"/>
      <c r="CE364" s="6"/>
    </row>
    <row r="365" spans="25:83" x14ac:dyDescent="0.3">
      <c r="Y365" s="6"/>
      <c r="Z365" s="6"/>
      <c r="AA365" s="6"/>
      <c r="AB365" s="6"/>
      <c r="CD365" s="6"/>
      <c r="CE365" s="6"/>
    </row>
    <row r="366" spans="25:83" x14ac:dyDescent="0.3">
      <c r="Y366" s="6"/>
      <c r="Z366" s="6"/>
      <c r="AA366" s="6"/>
      <c r="AB366" s="6"/>
      <c r="CD366" s="6"/>
      <c r="CE366" s="6"/>
    </row>
    <row r="367" spans="25:83" x14ac:dyDescent="0.3">
      <c r="Y367" s="6"/>
      <c r="Z367" s="6"/>
      <c r="AA367" s="6"/>
      <c r="AB367" s="6"/>
      <c r="CD367" s="6"/>
      <c r="CE367" s="6"/>
    </row>
    <row r="368" spans="25:83" x14ac:dyDescent="0.3">
      <c r="Y368" s="6"/>
      <c r="Z368" s="6"/>
      <c r="AA368" s="6"/>
      <c r="AB368" s="6"/>
      <c r="CD368" s="6"/>
      <c r="CE368" s="6"/>
    </row>
  </sheetData>
  <mergeCells count="70">
    <mergeCell ref="B2:AH2"/>
    <mergeCell ref="B4:AH4"/>
    <mergeCell ref="B7:J9"/>
    <mergeCell ref="K7:X7"/>
    <mergeCell ref="Y7:Y10"/>
    <mergeCell ref="Z7:Z10"/>
    <mergeCell ref="AA7:AA10"/>
    <mergeCell ref="AB7:AB10"/>
    <mergeCell ref="AC7:AG7"/>
    <mergeCell ref="AH7:AH10"/>
    <mergeCell ref="K8:Q8"/>
    <mergeCell ref="R8:X8"/>
    <mergeCell ref="K9:M9"/>
    <mergeCell ref="N9:P9"/>
    <mergeCell ref="Q9:Q10"/>
    <mergeCell ref="R9:T9"/>
    <mergeCell ref="U9:W9"/>
    <mergeCell ref="X9:X10"/>
    <mergeCell ref="AM19:AM21"/>
    <mergeCell ref="B11:B18"/>
    <mergeCell ref="C11:C18"/>
    <mergeCell ref="AJ11:AJ18"/>
    <mergeCell ref="AK11:AK18"/>
    <mergeCell ref="AL11:AL18"/>
    <mergeCell ref="AM11:AM18"/>
    <mergeCell ref="D12:D14"/>
    <mergeCell ref="E12:E14"/>
    <mergeCell ref="D17:D18"/>
    <mergeCell ref="E17:E18"/>
    <mergeCell ref="B19:B21"/>
    <mergeCell ref="C19:C21"/>
    <mergeCell ref="AJ19:AJ21"/>
    <mergeCell ref="AK19:AK21"/>
    <mergeCell ref="AL19:AL21"/>
    <mergeCell ref="AM25:AM26"/>
    <mergeCell ref="B23:B24"/>
    <mergeCell ref="C23:C24"/>
    <mergeCell ref="AJ23:AJ24"/>
    <mergeCell ref="AK23:AK24"/>
    <mergeCell ref="AL23:AL24"/>
    <mergeCell ref="AM23:AM24"/>
    <mergeCell ref="B25:B26"/>
    <mergeCell ref="C25:C26"/>
    <mergeCell ref="AJ25:AJ26"/>
    <mergeCell ref="AK25:AK26"/>
    <mergeCell ref="AL25:AL26"/>
    <mergeCell ref="AM30:AM35"/>
    <mergeCell ref="B27:B29"/>
    <mergeCell ref="C27:C29"/>
    <mergeCell ref="AJ27:AJ29"/>
    <mergeCell ref="AK27:AK29"/>
    <mergeCell ref="AL27:AL29"/>
    <mergeCell ref="AM27:AM29"/>
    <mergeCell ref="B30:B35"/>
    <mergeCell ref="C30:C35"/>
    <mergeCell ref="AJ30:AJ35"/>
    <mergeCell ref="AK30:AK35"/>
    <mergeCell ref="AL30:AL35"/>
    <mergeCell ref="A45:AI45"/>
    <mergeCell ref="B40:G41"/>
    <mergeCell ref="J40:J41"/>
    <mergeCell ref="K40:P41"/>
    <mergeCell ref="Q40:Q41"/>
    <mergeCell ref="R40:W41"/>
    <mergeCell ref="X40:X41"/>
    <mergeCell ref="Y40:Y41"/>
    <mergeCell ref="Z40:Z41"/>
    <mergeCell ref="AB40:AB41"/>
    <mergeCell ref="AC40:AG40"/>
    <mergeCell ref="B43:G43"/>
  </mergeCells>
  <conditionalFormatting sqref="AH19:AH38 AG19:AG39 AG11:AH18">
    <cfRule type="cellIs" dxfId="59" priority="6" stopIfTrue="1" operator="equal">
      <formula>"X"</formula>
    </cfRule>
  </conditionalFormatting>
  <conditionalFormatting sqref="AC11:AC39">
    <cfRule type="cellIs" dxfId="58" priority="2" stopIfTrue="1" operator="equal">
      <formula>"X"</formula>
    </cfRule>
  </conditionalFormatting>
  <conditionalFormatting sqref="AF11:AF39">
    <cfRule type="cellIs" dxfId="57" priority="3" stopIfTrue="1" operator="equal">
      <formula>"X"</formula>
    </cfRule>
  </conditionalFormatting>
  <conditionalFormatting sqref="AD11:AD39">
    <cfRule type="cellIs" dxfId="56" priority="4" stopIfTrue="1" operator="equal">
      <formula>"X"</formula>
    </cfRule>
  </conditionalFormatting>
  <conditionalFormatting sqref="AE11:AE39">
    <cfRule type="cellIs" dxfId="55" priority="5" stopIfTrue="1" operator="equal">
      <formula>"X"</formula>
    </cfRule>
  </conditionalFormatting>
  <conditionalFormatting sqref="AH39">
    <cfRule type="cellIs" dxfId="54" priority="1" stopIfTrue="1" operator="equal">
      <formula>"X"</formula>
    </cfRule>
  </conditionalFormatting>
  <hyperlinks>
    <hyperlink ref="Q5" location="'3'!A1" display="'3'!A1"/>
    <hyperlink ref="Q6" location="'4'!A1" display="'4'!A1"/>
    <hyperlink ref="Q7" location="'5'!A1" display="'5'!A1"/>
    <hyperlink ref="Q8" location="'6'!A1" display="'6'!A1"/>
    <hyperlink ref="Q9" location="'7'!A1" display="'7'!A1"/>
    <hyperlink ref="Q10" location="'8'!A1" display="'8'!A1"/>
    <hyperlink ref="Q3" location="'1'!A1" display="'1'!A1"/>
    <hyperlink ref="Q11" location="'9'!A1" display="'9'!A1"/>
    <hyperlink ref="Q12" location="'10'!A1" display="'10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2"/>
  <sheetViews>
    <sheetView tabSelected="1" zoomScale="70" zoomScaleNormal="70" workbookViewId="0">
      <selection activeCell="C11" sqref="C11"/>
    </sheetView>
  </sheetViews>
  <sheetFormatPr defaultRowHeight="15.6" x14ac:dyDescent="0.3"/>
  <cols>
    <col min="1" max="1" width="1.33203125" style="6" customWidth="1"/>
    <col min="2" max="2" width="58.44140625" style="6" customWidth="1"/>
    <col min="3" max="3" width="62.109375" style="6" customWidth="1"/>
    <col min="4" max="17" width="6.88671875" style="6" customWidth="1"/>
    <col min="18" max="18" width="10" style="66" hidden="1" customWidth="1"/>
    <col min="19" max="19" width="9.6640625" style="66" customWidth="1"/>
    <col min="20" max="20" width="7.88671875" style="66" hidden="1" customWidth="1"/>
    <col min="21" max="21" width="10.33203125" style="88" hidden="1" customWidth="1"/>
    <col min="22" max="26" width="20.6640625" style="6" hidden="1" customWidth="1"/>
    <col min="27" max="27" width="21.109375" style="6" hidden="1" customWidth="1"/>
    <col min="28" max="28" width="1.5546875" style="6" customWidth="1"/>
    <col min="29" max="29" width="18.88671875" style="6" customWidth="1"/>
    <col min="30" max="42" width="8" style="6" customWidth="1"/>
    <col min="43" max="46" width="9.33203125" style="6" customWidth="1"/>
    <col min="47" max="74" width="8.88671875" style="6"/>
    <col min="75" max="75" width="64" style="75" customWidth="1"/>
    <col min="76" max="76" width="97.88671875" style="75" customWidth="1"/>
    <col min="77" max="270" width="8.88671875" style="6"/>
    <col min="271" max="271" width="1.33203125" style="6" customWidth="1"/>
    <col min="272" max="272" width="44.88671875" style="6" customWidth="1"/>
    <col min="273" max="273" width="47.33203125" style="6" customWidth="1"/>
    <col min="274" max="274" width="8.109375" style="6" customWidth="1"/>
    <col min="275" max="275" width="8.33203125" style="6" customWidth="1"/>
    <col min="276" max="276" width="5.44140625" style="6" customWidth="1"/>
    <col min="277" max="277" width="8.5546875" style="6" customWidth="1"/>
    <col min="278" max="278" width="13.6640625" style="6" customWidth="1"/>
    <col min="279" max="279" width="15.6640625" style="6" customWidth="1"/>
    <col min="280" max="280" width="14.6640625" style="6" customWidth="1"/>
    <col min="281" max="281" width="15" style="6" customWidth="1"/>
    <col min="282" max="283" width="14.33203125" style="6" customWidth="1"/>
    <col min="284" max="284" width="0" style="6" hidden="1" customWidth="1"/>
    <col min="285" max="285" width="18.88671875" style="6" customWidth="1"/>
    <col min="286" max="298" width="8" style="6" customWidth="1"/>
    <col min="299" max="302" width="9.33203125" style="6" customWidth="1"/>
    <col min="303" max="330" width="8.88671875" style="6"/>
    <col min="331" max="331" width="64" style="6" customWidth="1"/>
    <col min="332" max="332" width="97.88671875" style="6" customWidth="1"/>
    <col min="333" max="526" width="8.88671875" style="6"/>
    <col min="527" max="527" width="1.33203125" style="6" customWidth="1"/>
    <col min="528" max="528" width="44.88671875" style="6" customWidth="1"/>
    <col min="529" max="529" width="47.33203125" style="6" customWidth="1"/>
    <col min="530" max="530" width="8.109375" style="6" customWidth="1"/>
    <col min="531" max="531" width="8.33203125" style="6" customWidth="1"/>
    <col min="532" max="532" width="5.44140625" style="6" customWidth="1"/>
    <col min="533" max="533" width="8.5546875" style="6" customWidth="1"/>
    <col min="534" max="534" width="13.6640625" style="6" customWidth="1"/>
    <col min="535" max="535" width="15.6640625" style="6" customWidth="1"/>
    <col min="536" max="536" width="14.6640625" style="6" customWidth="1"/>
    <col min="537" max="537" width="15" style="6" customWidth="1"/>
    <col min="538" max="539" width="14.33203125" style="6" customWidth="1"/>
    <col min="540" max="540" width="0" style="6" hidden="1" customWidth="1"/>
    <col min="541" max="541" width="18.88671875" style="6" customWidth="1"/>
    <col min="542" max="554" width="8" style="6" customWidth="1"/>
    <col min="555" max="558" width="9.33203125" style="6" customWidth="1"/>
    <col min="559" max="586" width="8.88671875" style="6"/>
    <col min="587" max="587" width="64" style="6" customWidth="1"/>
    <col min="588" max="588" width="97.88671875" style="6" customWidth="1"/>
    <col min="589" max="782" width="8.88671875" style="6"/>
    <col min="783" max="783" width="1.33203125" style="6" customWidth="1"/>
    <col min="784" max="784" width="44.88671875" style="6" customWidth="1"/>
    <col min="785" max="785" width="47.33203125" style="6" customWidth="1"/>
    <col min="786" max="786" width="8.109375" style="6" customWidth="1"/>
    <col min="787" max="787" width="8.33203125" style="6" customWidth="1"/>
    <col min="788" max="788" width="5.44140625" style="6" customWidth="1"/>
    <col min="789" max="789" width="8.5546875" style="6" customWidth="1"/>
    <col min="790" max="790" width="13.6640625" style="6" customWidth="1"/>
    <col min="791" max="791" width="15.6640625" style="6" customWidth="1"/>
    <col min="792" max="792" width="14.6640625" style="6" customWidth="1"/>
    <col min="793" max="793" width="15" style="6" customWidth="1"/>
    <col min="794" max="795" width="14.33203125" style="6" customWidth="1"/>
    <col min="796" max="796" width="0" style="6" hidden="1" customWidth="1"/>
    <col min="797" max="797" width="18.88671875" style="6" customWidth="1"/>
    <col min="798" max="810" width="8" style="6" customWidth="1"/>
    <col min="811" max="814" width="9.33203125" style="6" customWidth="1"/>
    <col min="815" max="842" width="8.88671875" style="6"/>
    <col min="843" max="843" width="64" style="6" customWidth="1"/>
    <col min="844" max="844" width="97.88671875" style="6" customWidth="1"/>
    <col min="845" max="1038" width="8.88671875" style="6"/>
    <col min="1039" max="1039" width="1.33203125" style="6" customWidth="1"/>
    <col min="1040" max="1040" width="44.88671875" style="6" customWidth="1"/>
    <col min="1041" max="1041" width="47.33203125" style="6" customWidth="1"/>
    <col min="1042" max="1042" width="8.109375" style="6" customWidth="1"/>
    <col min="1043" max="1043" width="8.33203125" style="6" customWidth="1"/>
    <col min="1044" max="1044" width="5.44140625" style="6" customWidth="1"/>
    <col min="1045" max="1045" width="8.5546875" style="6" customWidth="1"/>
    <col min="1046" max="1046" width="13.6640625" style="6" customWidth="1"/>
    <col min="1047" max="1047" width="15.6640625" style="6" customWidth="1"/>
    <col min="1048" max="1048" width="14.6640625" style="6" customWidth="1"/>
    <col min="1049" max="1049" width="15" style="6" customWidth="1"/>
    <col min="1050" max="1051" width="14.33203125" style="6" customWidth="1"/>
    <col min="1052" max="1052" width="0" style="6" hidden="1" customWidth="1"/>
    <col min="1053" max="1053" width="18.88671875" style="6" customWidth="1"/>
    <col min="1054" max="1066" width="8" style="6" customWidth="1"/>
    <col min="1067" max="1070" width="9.33203125" style="6" customWidth="1"/>
    <col min="1071" max="1098" width="8.88671875" style="6"/>
    <col min="1099" max="1099" width="64" style="6" customWidth="1"/>
    <col min="1100" max="1100" width="97.88671875" style="6" customWidth="1"/>
    <col min="1101" max="1294" width="8.88671875" style="6"/>
    <col min="1295" max="1295" width="1.33203125" style="6" customWidth="1"/>
    <col min="1296" max="1296" width="44.88671875" style="6" customWidth="1"/>
    <col min="1297" max="1297" width="47.33203125" style="6" customWidth="1"/>
    <col min="1298" max="1298" width="8.109375" style="6" customWidth="1"/>
    <col min="1299" max="1299" width="8.33203125" style="6" customWidth="1"/>
    <col min="1300" max="1300" width="5.44140625" style="6" customWidth="1"/>
    <col min="1301" max="1301" width="8.5546875" style="6" customWidth="1"/>
    <col min="1302" max="1302" width="13.6640625" style="6" customWidth="1"/>
    <col min="1303" max="1303" width="15.6640625" style="6" customWidth="1"/>
    <col min="1304" max="1304" width="14.6640625" style="6" customWidth="1"/>
    <col min="1305" max="1305" width="15" style="6" customWidth="1"/>
    <col min="1306" max="1307" width="14.33203125" style="6" customWidth="1"/>
    <col min="1308" max="1308" width="0" style="6" hidden="1" customWidth="1"/>
    <col min="1309" max="1309" width="18.88671875" style="6" customWidth="1"/>
    <col min="1310" max="1322" width="8" style="6" customWidth="1"/>
    <col min="1323" max="1326" width="9.33203125" style="6" customWidth="1"/>
    <col min="1327" max="1354" width="8.88671875" style="6"/>
    <col min="1355" max="1355" width="64" style="6" customWidth="1"/>
    <col min="1356" max="1356" width="97.88671875" style="6" customWidth="1"/>
    <col min="1357" max="1550" width="8.88671875" style="6"/>
    <col min="1551" max="1551" width="1.33203125" style="6" customWidth="1"/>
    <col min="1552" max="1552" width="44.88671875" style="6" customWidth="1"/>
    <col min="1553" max="1553" width="47.33203125" style="6" customWidth="1"/>
    <col min="1554" max="1554" width="8.109375" style="6" customWidth="1"/>
    <col min="1555" max="1555" width="8.33203125" style="6" customWidth="1"/>
    <col min="1556" max="1556" width="5.44140625" style="6" customWidth="1"/>
    <col min="1557" max="1557" width="8.5546875" style="6" customWidth="1"/>
    <col min="1558" max="1558" width="13.6640625" style="6" customWidth="1"/>
    <col min="1559" max="1559" width="15.6640625" style="6" customWidth="1"/>
    <col min="1560" max="1560" width="14.6640625" style="6" customWidth="1"/>
    <col min="1561" max="1561" width="15" style="6" customWidth="1"/>
    <col min="1562" max="1563" width="14.33203125" style="6" customWidth="1"/>
    <col min="1564" max="1564" width="0" style="6" hidden="1" customWidth="1"/>
    <col min="1565" max="1565" width="18.88671875" style="6" customWidth="1"/>
    <col min="1566" max="1578" width="8" style="6" customWidth="1"/>
    <col min="1579" max="1582" width="9.33203125" style="6" customWidth="1"/>
    <col min="1583" max="1610" width="8.88671875" style="6"/>
    <col min="1611" max="1611" width="64" style="6" customWidth="1"/>
    <col min="1612" max="1612" width="97.88671875" style="6" customWidth="1"/>
    <col min="1613" max="1806" width="8.88671875" style="6"/>
    <col min="1807" max="1807" width="1.33203125" style="6" customWidth="1"/>
    <col min="1808" max="1808" width="44.88671875" style="6" customWidth="1"/>
    <col min="1809" max="1809" width="47.33203125" style="6" customWidth="1"/>
    <col min="1810" max="1810" width="8.109375" style="6" customWidth="1"/>
    <col min="1811" max="1811" width="8.33203125" style="6" customWidth="1"/>
    <col min="1812" max="1812" width="5.44140625" style="6" customWidth="1"/>
    <col min="1813" max="1813" width="8.5546875" style="6" customWidth="1"/>
    <col min="1814" max="1814" width="13.6640625" style="6" customWidth="1"/>
    <col min="1815" max="1815" width="15.6640625" style="6" customWidth="1"/>
    <col min="1816" max="1816" width="14.6640625" style="6" customWidth="1"/>
    <col min="1817" max="1817" width="15" style="6" customWidth="1"/>
    <col min="1818" max="1819" width="14.33203125" style="6" customWidth="1"/>
    <col min="1820" max="1820" width="0" style="6" hidden="1" customWidth="1"/>
    <col min="1821" max="1821" width="18.88671875" style="6" customWidth="1"/>
    <col min="1822" max="1834" width="8" style="6" customWidth="1"/>
    <col min="1835" max="1838" width="9.33203125" style="6" customWidth="1"/>
    <col min="1839" max="1866" width="8.88671875" style="6"/>
    <col min="1867" max="1867" width="64" style="6" customWidth="1"/>
    <col min="1868" max="1868" width="97.88671875" style="6" customWidth="1"/>
    <col min="1869" max="2062" width="8.88671875" style="6"/>
    <col min="2063" max="2063" width="1.33203125" style="6" customWidth="1"/>
    <col min="2064" max="2064" width="44.88671875" style="6" customWidth="1"/>
    <col min="2065" max="2065" width="47.33203125" style="6" customWidth="1"/>
    <col min="2066" max="2066" width="8.109375" style="6" customWidth="1"/>
    <col min="2067" max="2067" width="8.33203125" style="6" customWidth="1"/>
    <col min="2068" max="2068" width="5.44140625" style="6" customWidth="1"/>
    <col min="2069" max="2069" width="8.5546875" style="6" customWidth="1"/>
    <col min="2070" max="2070" width="13.6640625" style="6" customWidth="1"/>
    <col min="2071" max="2071" width="15.6640625" style="6" customWidth="1"/>
    <col min="2072" max="2072" width="14.6640625" style="6" customWidth="1"/>
    <col min="2073" max="2073" width="15" style="6" customWidth="1"/>
    <col min="2074" max="2075" width="14.33203125" style="6" customWidth="1"/>
    <col min="2076" max="2076" width="0" style="6" hidden="1" customWidth="1"/>
    <col min="2077" max="2077" width="18.88671875" style="6" customWidth="1"/>
    <col min="2078" max="2090" width="8" style="6" customWidth="1"/>
    <col min="2091" max="2094" width="9.33203125" style="6" customWidth="1"/>
    <col min="2095" max="2122" width="8.88671875" style="6"/>
    <col min="2123" max="2123" width="64" style="6" customWidth="1"/>
    <col min="2124" max="2124" width="97.88671875" style="6" customWidth="1"/>
    <col min="2125" max="2318" width="8.88671875" style="6"/>
    <col min="2319" max="2319" width="1.33203125" style="6" customWidth="1"/>
    <col min="2320" max="2320" width="44.88671875" style="6" customWidth="1"/>
    <col min="2321" max="2321" width="47.33203125" style="6" customWidth="1"/>
    <col min="2322" max="2322" width="8.109375" style="6" customWidth="1"/>
    <col min="2323" max="2323" width="8.33203125" style="6" customWidth="1"/>
    <col min="2324" max="2324" width="5.44140625" style="6" customWidth="1"/>
    <col min="2325" max="2325" width="8.5546875" style="6" customWidth="1"/>
    <col min="2326" max="2326" width="13.6640625" style="6" customWidth="1"/>
    <col min="2327" max="2327" width="15.6640625" style="6" customWidth="1"/>
    <col min="2328" max="2328" width="14.6640625" style="6" customWidth="1"/>
    <col min="2329" max="2329" width="15" style="6" customWidth="1"/>
    <col min="2330" max="2331" width="14.33203125" style="6" customWidth="1"/>
    <col min="2332" max="2332" width="0" style="6" hidden="1" customWidth="1"/>
    <col min="2333" max="2333" width="18.88671875" style="6" customWidth="1"/>
    <col min="2334" max="2346" width="8" style="6" customWidth="1"/>
    <col min="2347" max="2350" width="9.33203125" style="6" customWidth="1"/>
    <col min="2351" max="2378" width="8.88671875" style="6"/>
    <col min="2379" max="2379" width="64" style="6" customWidth="1"/>
    <col min="2380" max="2380" width="97.88671875" style="6" customWidth="1"/>
    <col min="2381" max="2574" width="8.88671875" style="6"/>
    <col min="2575" max="2575" width="1.33203125" style="6" customWidth="1"/>
    <col min="2576" max="2576" width="44.88671875" style="6" customWidth="1"/>
    <col min="2577" max="2577" width="47.33203125" style="6" customWidth="1"/>
    <col min="2578" max="2578" width="8.109375" style="6" customWidth="1"/>
    <col min="2579" max="2579" width="8.33203125" style="6" customWidth="1"/>
    <col min="2580" max="2580" width="5.44140625" style="6" customWidth="1"/>
    <col min="2581" max="2581" width="8.5546875" style="6" customWidth="1"/>
    <col min="2582" max="2582" width="13.6640625" style="6" customWidth="1"/>
    <col min="2583" max="2583" width="15.6640625" style="6" customWidth="1"/>
    <col min="2584" max="2584" width="14.6640625" style="6" customWidth="1"/>
    <col min="2585" max="2585" width="15" style="6" customWidth="1"/>
    <col min="2586" max="2587" width="14.33203125" style="6" customWidth="1"/>
    <col min="2588" max="2588" width="0" style="6" hidden="1" customWidth="1"/>
    <col min="2589" max="2589" width="18.88671875" style="6" customWidth="1"/>
    <col min="2590" max="2602" width="8" style="6" customWidth="1"/>
    <col min="2603" max="2606" width="9.33203125" style="6" customWidth="1"/>
    <col min="2607" max="2634" width="8.88671875" style="6"/>
    <col min="2635" max="2635" width="64" style="6" customWidth="1"/>
    <col min="2636" max="2636" width="97.88671875" style="6" customWidth="1"/>
    <col min="2637" max="2830" width="8.88671875" style="6"/>
    <col min="2831" max="2831" width="1.33203125" style="6" customWidth="1"/>
    <col min="2832" max="2832" width="44.88671875" style="6" customWidth="1"/>
    <col min="2833" max="2833" width="47.33203125" style="6" customWidth="1"/>
    <col min="2834" max="2834" width="8.109375" style="6" customWidth="1"/>
    <col min="2835" max="2835" width="8.33203125" style="6" customWidth="1"/>
    <col min="2836" max="2836" width="5.44140625" style="6" customWidth="1"/>
    <col min="2837" max="2837" width="8.5546875" style="6" customWidth="1"/>
    <col min="2838" max="2838" width="13.6640625" style="6" customWidth="1"/>
    <col min="2839" max="2839" width="15.6640625" style="6" customWidth="1"/>
    <col min="2840" max="2840" width="14.6640625" style="6" customWidth="1"/>
    <col min="2841" max="2841" width="15" style="6" customWidth="1"/>
    <col min="2842" max="2843" width="14.33203125" style="6" customWidth="1"/>
    <col min="2844" max="2844" width="0" style="6" hidden="1" customWidth="1"/>
    <col min="2845" max="2845" width="18.88671875" style="6" customWidth="1"/>
    <col min="2846" max="2858" width="8" style="6" customWidth="1"/>
    <col min="2859" max="2862" width="9.33203125" style="6" customWidth="1"/>
    <col min="2863" max="2890" width="8.88671875" style="6"/>
    <col min="2891" max="2891" width="64" style="6" customWidth="1"/>
    <col min="2892" max="2892" width="97.88671875" style="6" customWidth="1"/>
    <col min="2893" max="3086" width="8.88671875" style="6"/>
    <col min="3087" max="3087" width="1.33203125" style="6" customWidth="1"/>
    <col min="3088" max="3088" width="44.88671875" style="6" customWidth="1"/>
    <col min="3089" max="3089" width="47.33203125" style="6" customWidth="1"/>
    <col min="3090" max="3090" width="8.109375" style="6" customWidth="1"/>
    <col min="3091" max="3091" width="8.33203125" style="6" customWidth="1"/>
    <col min="3092" max="3092" width="5.44140625" style="6" customWidth="1"/>
    <col min="3093" max="3093" width="8.5546875" style="6" customWidth="1"/>
    <col min="3094" max="3094" width="13.6640625" style="6" customWidth="1"/>
    <col min="3095" max="3095" width="15.6640625" style="6" customWidth="1"/>
    <col min="3096" max="3096" width="14.6640625" style="6" customWidth="1"/>
    <col min="3097" max="3097" width="15" style="6" customWidth="1"/>
    <col min="3098" max="3099" width="14.33203125" style="6" customWidth="1"/>
    <col min="3100" max="3100" width="0" style="6" hidden="1" customWidth="1"/>
    <col min="3101" max="3101" width="18.88671875" style="6" customWidth="1"/>
    <col min="3102" max="3114" width="8" style="6" customWidth="1"/>
    <col min="3115" max="3118" width="9.33203125" style="6" customWidth="1"/>
    <col min="3119" max="3146" width="8.88671875" style="6"/>
    <col min="3147" max="3147" width="64" style="6" customWidth="1"/>
    <col min="3148" max="3148" width="97.88671875" style="6" customWidth="1"/>
    <col min="3149" max="3342" width="8.88671875" style="6"/>
    <col min="3343" max="3343" width="1.33203125" style="6" customWidth="1"/>
    <col min="3344" max="3344" width="44.88671875" style="6" customWidth="1"/>
    <col min="3345" max="3345" width="47.33203125" style="6" customWidth="1"/>
    <col min="3346" max="3346" width="8.109375" style="6" customWidth="1"/>
    <col min="3347" max="3347" width="8.33203125" style="6" customWidth="1"/>
    <col min="3348" max="3348" width="5.44140625" style="6" customWidth="1"/>
    <col min="3349" max="3349" width="8.5546875" style="6" customWidth="1"/>
    <col min="3350" max="3350" width="13.6640625" style="6" customWidth="1"/>
    <col min="3351" max="3351" width="15.6640625" style="6" customWidth="1"/>
    <col min="3352" max="3352" width="14.6640625" style="6" customWidth="1"/>
    <col min="3353" max="3353" width="15" style="6" customWidth="1"/>
    <col min="3354" max="3355" width="14.33203125" style="6" customWidth="1"/>
    <col min="3356" max="3356" width="0" style="6" hidden="1" customWidth="1"/>
    <col min="3357" max="3357" width="18.88671875" style="6" customWidth="1"/>
    <col min="3358" max="3370" width="8" style="6" customWidth="1"/>
    <col min="3371" max="3374" width="9.33203125" style="6" customWidth="1"/>
    <col min="3375" max="3402" width="8.88671875" style="6"/>
    <col min="3403" max="3403" width="64" style="6" customWidth="1"/>
    <col min="3404" max="3404" width="97.88671875" style="6" customWidth="1"/>
    <col min="3405" max="3598" width="8.88671875" style="6"/>
    <col min="3599" max="3599" width="1.33203125" style="6" customWidth="1"/>
    <col min="3600" max="3600" width="44.88671875" style="6" customWidth="1"/>
    <col min="3601" max="3601" width="47.33203125" style="6" customWidth="1"/>
    <col min="3602" max="3602" width="8.109375" style="6" customWidth="1"/>
    <col min="3603" max="3603" width="8.33203125" style="6" customWidth="1"/>
    <col min="3604" max="3604" width="5.44140625" style="6" customWidth="1"/>
    <col min="3605" max="3605" width="8.5546875" style="6" customWidth="1"/>
    <col min="3606" max="3606" width="13.6640625" style="6" customWidth="1"/>
    <col min="3607" max="3607" width="15.6640625" style="6" customWidth="1"/>
    <col min="3608" max="3608" width="14.6640625" style="6" customWidth="1"/>
    <col min="3609" max="3609" width="15" style="6" customWidth="1"/>
    <col min="3610" max="3611" width="14.33203125" style="6" customWidth="1"/>
    <col min="3612" max="3612" width="0" style="6" hidden="1" customWidth="1"/>
    <col min="3613" max="3613" width="18.88671875" style="6" customWidth="1"/>
    <col min="3614" max="3626" width="8" style="6" customWidth="1"/>
    <col min="3627" max="3630" width="9.33203125" style="6" customWidth="1"/>
    <col min="3631" max="3658" width="8.88671875" style="6"/>
    <col min="3659" max="3659" width="64" style="6" customWidth="1"/>
    <col min="3660" max="3660" width="97.88671875" style="6" customWidth="1"/>
    <col min="3661" max="3854" width="8.88671875" style="6"/>
    <col min="3855" max="3855" width="1.33203125" style="6" customWidth="1"/>
    <col min="3856" max="3856" width="44.88671875" style="6" customWidth="1"/>
    <col min="3857" max="3857" width="47.33203125" style="6" customWidth="1"/>
    <col min="3858" max="3858" width="8.109375" style="6" customWidth="1"/>
    <col min="3859" max="3859" width="8.33203125" style="6" customWidth="1"/>
    <col min="3860" max="3860" width="5.44140625" style="6" customWidth="1"/>
    <col min="3861" max="3861" width="8.5546875" style="6" customWidth="1"/>
    <col min="3862" max="3862" width="13.6640625" style="6" customWidth="1"/>
    <col min="3863" max="3863" width="15.6640625" style="6" customWidth="1"/>
    <col min="3864" max="3864" width="14.6640625" style="6" customWidth="1"/>
    <col min="3865" max="3865" width="15" style="6" customWidth="1"/>
    <col min="3866" max="3867" width="14.33203125" style="6" customWidth="1"/>
    <col min="3868" max="3868" width="0" style="6" hidden="1" customWidth="1"/>
    <col min="3869" max="3869" width="18.88671875" style="6" customWidth="1"/>
    <col min="3870" max="3882" width="8" style="6" customWidth="1"/>
    <col min="3883" max="3886" width="9.33203125" style="6" customWidth="1"/>
    <col min="3887" max="3914" width="8.88671875" style="6"/>
    <col min="3915" max="3915" width="64" style="6" customWidth="1"/>
    <col min="3916" max="3916" width="97.88671875" style="6" customWidth="1"/>
    <col min="3917" max="4110" width="8.88671875" style="6"/>
    <col min="4111" max="4111" width="1.33203125" style="6" customWidth="1"/>
    <col min="4112" max="4112" width="44.88671875" style="6" customWidth="1"/>
    <col min="4113" max="4113" width="47.33203125" style="6" customWidth="1"/>
    <col min="4114" max="4114" width="8.109375" style="6" customWidth="1"/>
    <col min="4115" max="4115" width="8.33203125" style="6" customWidth="1"/>
    <col min="4116" max="4116" width="5.44140625" style="6" customWidth="1"/>
    <col min="4117" max="4117" width="8.5546875" style="6" customWidth="1"/>
    <col min="4118" max="4118" width="13.6640625" style="6" customWidth="1"/>
    <col min="4119" max="4119" width="15.6640625" style="6" customWidth="1"/>
    <col min="4120" max="4120" width="14.6640625" style="6" customWidth="1"/>
    <col min="4121" max="4121" width="15" style="6" customWidth="1"/>
    <col min="4122" max="4123" width="14.33203125" style="6" customWidth="1"/>
    <col min="4124" max="4124" width="0" style="6" hidden="1" customWidth="1"/>
    <col min="4125" max="4125" width="18.88671875" style="6" customWidth="1"/>
    <col min="4126" max="4138" width="8" style="6" customWidth="1"/>
    <col min="4139" max="4142" width="9.33203125" style="6" customWidth="1"/>
    <col min="4143" max="4170" width="8.88671875" style="6"/>
    <col min="4171" max="4171" width="64" style="6" customWidth="1"/>
    <col min="4172" max="4172" width="97.88671875" style="6" customWidth="1"/>
    <col min="4173" max="4366" width="8.88671875" style="6"/>
    <col min="4367" max="4367" width="1.33203125" style="6" customWidth="1"/>
    <col min="4368" max="4368" width="44.88671875" style="6" customWidth="1"/>
    <col min="4369" max="4369" width="47.33203125" style="6" customWidth="1"/>
    <col min="4370" max="4370" width="8.109375" style="6" customWidth="1"/>
    <col min="4371" max="4371" width="8.33203125" style="6" customWidth="1"/>
    <col min="4372" max="4372" width="5.44140625" style="6" customWidth="1"/>
    <col min="4373" max="4373" width="8.5546875" style="6" customWidth="1"/>
    <col min="4374" max="4374" width="13.6640625" style="6" customWidth="1"/>
    <col min="4375" max="4375" width="15.6640625" style="6" customWidth="1"/>
    <col min="4376" max="4376" width="14.6640625" style="6" customWidth="1"/>
    <col min="4377" max="4377" width="15" style="6" customWidth="1"/>
    <col min="4378" max="4379" width="14.33203125" style="6" customWidth="1"/>
    <col min="4380" max="4380" width="0" style="6" hidden="1" customWidth="1"/>
    <col min="4381" max="4381" width="18.88671875" style="6" customWidth="1"/>
    <col min="4382" max="4394" width="8" style="6" customWidth="1"/>
    <col min="4395" max="4398" width="9.33203125" style="6" customWidth="1"/>
    <col min="4399" max="4426" width="8.88671875" style="6"/>
    <col min="4427" max="4427" width="64" style="6" customWidth="1"/>
    <col min="4428" max="4428" width="97.88671875" style="6" customWidth="1"/>
    <col min="4429" max="4622" width="8.88671875" style="6"/>
    <col min="4623" max="4623" width="1.33203125" style="6" customWidth="1"/>
    <col min="4624" max="4624" width="44.88671875" style="6" customWidth="1"/>
    <col min="4625" max="4625" width="47.33203125" style="6" customWidth="1"/>
    <col min="4626" max="4626" width="8.109375" style="6" customWidth="1"/>
    <col min="4627" max="4627" width="8.33203125" style="6" customWidth="1"/>
    <col min="4628" max="4628" width="5.44140625" style="6" customWidth="1"/>
    <col min="4629" max="4629" width="8.5546875" style="6" customWidth="1"/>
    <col min="4630" max="4630" width="13.6640625" style="6" customWidth="1"/>
    <col min="4631" max="4631" width="15.6640625" style="6" customWidth="1"/>
    <col min="4632" max="4632" width="14.6640625" style="6" customWidth="1"/>
    <col min="4633" max="4633" width="15" style="6" customWidth="1"/>
    <col min="4634" max="4635" width="14.33203125" style="6" customWidth="1"/>
    <col min="4636" max="4636" width="0" style="6" hidden="1" customWidth="1"/>
    <col min="4637" max="4637" width="18.88671875" style="6" customWidth="1"/>
    <col min="4638" max="4650" width="8" style="6" customWidth="1"/>
    <col min="4651" max="4654" width="9.33203125" style="6" customWidth="1"/>
    <col min="4655" max="4682" width="8.88671875" style="6"/>
    <col min="4683" max="4683" width="64" style="6" customWidth="1"/>
    <col min="4684" max="4684" width="97.88671875" style="6" customWidth="1"/>
    <col min="4685" max="4878" width="8.88671875" style="6"/>
    <col min="4879" max="4879" width="1.33203125" style="6" customWidth="1"/>
    <col min="4880" max="4880" width="44.88671875" style="6" customWidth="1"/>
    <col min="4881" max="4881" width="47.33203125" style="6" customWidth="1"/>
    <col min="4882" max="4882" width="8.109375" style="6" customWidth="1"/>
    <col min="4883" max="4883" width="8.33203125" style="6" customWidth="1"/>
    <col min="4884" max="4884" width="5.44140625" style="6" customWidth="1"/>
    <col min="4885" max="4885" width="8.5546875" style="6" customWidth="1"/>
    <col min="4886" max="4886" width="13.6640625" style="6" customWidth="1"/>
    <col min="4887" max="4887" width="15.6640625" style="6" customWidth="1"/>
    <col min="4888" max="4888" width="14.6640625" style="6" customWidth="1"/>
    <col min="4889" max="4889" width="15" style="6" customWidth="1"/>
    <col min="4890" max="4891" width="14.33203125" style="6" customWidth="1"/>
    <col min="4892" max="4892" width="0" style="6" hidden="1" customWidth="1"/>
    <col min="4893" max="4893" width="18.88671875" style="6" customWidth="1"/>
    <col min="4894" max="4906" width="8" style="6" customWidth="1"/>
    <col min="4907" max="4910" width="9.33203125" style="6" customWidth="1"/>
    <col min="4911" max="4938" width="8.88671875" style="6"/>
    <col min="4939" max="4939" width="64" style="6" customWidth="1"/>
    <col min="4940" max="4940" width="97.88671875" style="6" customWidth="1"/>
    <col min="4941" max="5134" width="8.88671875" style="6"/>
    <col min="5135" max="5135" width="1.33203125" style="6" customWidth="1"/>
    <col min="5136" max="5136" width="44.88671875" style="6" customWidth="1"/>
    <col min="5137" max="5137" width="47.33203125" style="6" customWidth="1"/>
    <col min="5138" max="5138" width="8.109375" style="6" customWidth="1"/>
    <col min="5139" max="5139" width="8.33203125" style="6" customWidth="1"/>
    <col min="5140" max="5140" width="5.44140625" style="6" customWidth="1"/>
    <col min="5141" max="5141" width="8.5546875" style="6" customWidth="1"/>
    <col min="5142" max="5142" width="13.6640625" style="6" customWidth="1"/>
    <col min="5143" max="5143" width="15.6640625" style="6" customWidth="1"/>
    <col min="5144" max="5144" width="14.6640625" style="6" customWidth="1"/>
    <col min="5145" max="5145" width="15" style="6" customWidth="1"/>
    <col min="5146" max="5147" width="14.33203125" style="6" customWidth="1"/>
    <col min="5148" max="5148" width="0" style="6" hidden="1" customWidth="1"/>
    <col min="5149" max="5149" width="18.88671875" style="6" customWidth="1"/>
    <col min="5150" max="5162" width="8" style="6" customWidth="1"/>
    <col min="5163" max="5166" width="9.33203125" style="6" customWidth="1"/>
    <col min="5167" max="5194" width="8.88671875" style="6"/>
    <col min="5195" max="5195" width="64" style="6" customWidth="1"/>
    <col min="5196" max="5196" width="97.88671875" style="6" customWidth="1"/>
    <col min="5197" max="5390" width="8.88671875" style="6"/>
    <col min="5391" max="5391" width="1.33203125" style="6" customWidth="1"/>
    <col min="5392" max="5392" width="44.88671875" style="6" customWidth="1"/>
    <col min="5393" max="5393" width="47.33203125" style="6" customWidth="1"/>
    <col min="5394" max="5394" width="8.109375" style="6" customWidth="1"/>
    <col min="5395" max="5395" width="8.33203125" style="6" customWidth="1"/>
    <col min="5396" max="5396" width="5.44140625" style="6" customWidth="1"/>
    <col min="5397" max="5397" width="8.5546875" style="6" customWidth="1"/>
    <col min="5398" max="5398" width="13.6640625" style="6" customWidth="1"/>
    <col min="5399" max="5399" width="15.6640625" style="6" customWidth="1"/>
    <col min="5400" max="5400" width="14.6640625" style="6" customWidth="1"/>
    <col min="5401" max="5401" width="15" style="6" customWidth="1"/>
    <col min="5402" max="5403" width="14.33203125" style="6" customWidth="1"/>
    <col min="5404" max="5404" width="0" style="6" hidden="1" customWidth="1"/>
    <col min="5405" max="5405" width="18.88671875" style="6" customWidth="1"/>
    <col min="5406" max="5418" width="8" style="6" customWidth="1"/>
    <col min="5419" max="5422" width="9.33203125" style="6" customWidth="1"/>
    <col min="5423" max="5450" width="8.88671875" style="6"/>
    <col min="5451" max="5451" width="64" style="6" customWidth="1"/>
    <col min="5452" max="5452" width="97.88671875" style="6" customWidth="1"/>
    <col min="5453" max="5646" width="8.88671875" style="6"/>
    <col min="5647" max="5647" width="1.33203125" style="6" customWidth="1"/>
    <col min="5648" max="5648" width="44.88671875" style="6" customWidth="1"/>
    <col min="5649" max="5649" width="47.33203125" style="6" customWidth="1"/>
    <col min="5650" max="5650" width="8.109375" style="6" customWidth="1"/>
    <col min="5651" max="5651" width="8.33203125" style="6" customWidth="1"/>
    <col min="5652" max="5652" width="5.44140625" style="6" customWidth="1"/>
    <col min="5653" max="5653" width="8.5546875" style="6" customWidth="1"/>
    <col min="5654" max="5654" width="13.6640625" style="6" customWidth="1"/>
    <col min="5655" max="5655" width="15.6640625" style="6" customWidth="1"/>
    <col min="5656" max="5656" width="14.6640625" style="6" customWidth="1"/>
    <col min="5657" max="5657" width="15" style="6" customWidth="1"/>
    <col min="5658" max="5659" width="14.33203125" style="6" customWidth="1"/>
    <col min="5660" max="5660" width="0" style="6" hidden="1" customWidth="1"/>
    <col min="5661" max="5661" width="18.88671875" style="6" customWidth="1"/>
    <col min="5662" max="5674" width="8" style="6" customWidth="1"/>
    <col min="5675" max="5678" width="9.33203125" style="6" customWidth="1"/>
    <col min="5679" max="5706" width="8.88671875" style="6"/>
    <col min="5707" max="5707" width="64" style="6" customWidth="1"/>
    <col min="5708" max="5708" width="97.88671875" style="6" customWidth="1"/>
    <col min="5709" max="5902" width="8.88671875" style="6"/>
    <col min="5903" max="5903" width="1.33203125" style="6" customWidth="1"/>
    <col min="5904" max="5904" width="44.88671875" style="6" customWidth="1"/>
    <col min="5905" max="5905" width="47.33203125" style="6" customWidth="1"/>
    <col min="5906" max="5906" width="8.109375" style="6" customWidth="1"/>
    <col min="5907" max="5907" width="8.33203125" style="6" customWidth="1"/>
    <col min="5908" max="5908" width="5.44140625" style="6" customWidth="1"/>
    <col min="5909" max="5909" width="8.5546875" style="6" customWidth="1"/>
    <col min="5910" max="5910" width="13.6640625" style="6" customWidth="1"/>
    <col min="5911" max="5911" width="15.6640625" style="6" customWidth="1"/>
    <col min="5912" max="5912" width="14.6640625" style="6" customWidth="1"/>
    <col min="5913" max="5913" width="15" style="6" customWidth="1"/>
    <col min="5914" max="5915" width="14.33203125" style="6" customWidth="1"/>
    <col min="5916" max="5916" width="0" style="6" hidden="1" customWidth="1"/>
    <col min="5917" max="5917" width="18.88671875" style="6" customWidth="1"/>
    <col min="5918" max="5930" width="8" style="6" customWidth="1"/>
    <col min="5931" max="5934" width="9.33203125" style="6" customWidth="1"/>
    <col min="5935" max="5962" width="8.88671875" style="6"/>
    <col min="5963" max="5963" width="64" style="6" customWidth="1"/>
    <col min="5964" max="5964" width="97.88671875" style="6" customWidth="1"/>
    <col min="5965" max="6158" width="8.88671875" style="6"/>
    <col min="6159" max="6159" width="1.33203125" style="6" customWidth="1"/>
    <col min="6160" max="6160" width="44.88671875" style="6" customWidth="1"/>
    <col min="6161" max="6161" width="47.33203125" style="6" customWidth="1"/>
    <col min="6162" max="6162" width="8.109375" style="6" customWidth="1"/>
    <col min="6163" max="6163" width="8.33203125" style="6" customWidth="1"/>
    <col min="6164" max="6164" width="5.44140625" style="6" customWidth="1"/>
    <col min="6165" max="6165" width="8.5546875" style="6" customWidth="1"/>
    <col min="6166" max="6166" width="13.6640625" style="6" customWidth="1"/>
    <col min="6167" max="6167" width="15.6640625" style="6" customWidth="1"/>
    <col min="6168" max="6168" width="14.6640625" style="6" customWidth="1"/>
    <col min="6169" max="6169" width="15" style="6" customWidth="1"/>
    <col min="6170" max="6171" width="14.33203125" style="6" customWidth="1"/>
    <col min="6172" max="6172" width="0" style="6" hidden="1" customWidth="1"/>
    <col min="6173" max="6173" width="18.88671875" style="6" customWidth="1"/>
    <col min="6174" max="6186" width="8" style="6" customWidth="1"/>
    <col min="6187" max="6190" width="9.33203125" style="6" customWidth="1"/>
    <col min="6191" max="6218" width="8.88671875" style="6"/>
    <col min="6219" max="6219" width="64" style="6" customWidth="1"/>
    <col min="6220" max="6220" width="97.88671875" style="6" customWidth="1"/>
    <col min="6221" max="6414" width="8.88671875" style="6"/>
    <col min="6415" max="6415" width="1.33203125" style="6" customWidth="1"/>
    <col min="6416" max="6416" width="44.88671875" style="6" customWidth="1"/>
    <col min="6417" max="6417" width="47.33203125" style="6" customWidth="1"/>
    <col min="6418" max="6418" width="8.109375" style="6" customWidth="1"/>
    <col min="6419" max="6419" width="8.33203125" style="6" customWidth="1"/>
    <col min="6420" max="6420" width="5.44140625" style="6" customWidth="1"/>
    <col min="6421" max="6421" width="8.5546875" style="6" customWidth="1"/>
    <col min="6422" max="6422" width="13.6640625" style="6" customWidth="1"/>
    <col min="6423" max="6423" width="15.6640625" style="6" customWidth="1"/>
    <col min="6424" max="6424" width="14.6640625" style="6" customWidth="1"/>
    <col min="6425" max="6425" width="15" style="6" customWidth="1"/>
    <col min="6426" max="6427" width="14.33203125" style="6" customWidth="1"/>
    <col min="6428" max="6428" width="0" style="6" hidden="1" customWidth="1"/>
    <col min="6429" max="6429" width="18.88671875" style="6" customWidth="1"/>
    <col min="6430" max="6442" width="8" style="6" customWidth="1"/>
    <col min="6443" max="6446" width="9.33203125" style="6" customWidth="1"/>
    <col min="6447" max="6474" width="8.88671875" style="6"/>
    <col min="6475" max="6475" width="64" style="6" customWidth="1"/>
    <col min="6476" max="6476" width="97.88671875" style="6" customWidth="1"/>
    <col min="6477" max="6670" width="8.88671875" style="6"/>
    <col min="6671" max="6671" width="1.33203125" style="6" customWidth="1"/>
    <col min="6672" max="6672" width="44.88671875" style="6" customWidth="1"/>
    <col min="6673" max="6673" width="47.33203125" style="6" customWidth="1"/>
    <col min="6674" max="6674" width="8.109375" style="6" customWidth="1"/>
    <col min="6675" max="6675" width="8.33203125" style="6" customWidth="1"/>
    <col min="6676" max="6676" width="5.44140625" style="6" customWidth="1"/>
    <col min="6677" max="6677" width="8.5546875" style="6" customWidth="1"/>
    <col min="6678" max="6678" width="13.6640625" style="6" customWidth="1"/>
    <col min="6679" max="6679" width="15.6640625" style="6" customWidth="1"/>
    <col min="6680" max="6680" width="14.6640625" style="6" customWidth="1"/>
    <col min="6681" max="6681" width="15" style="6" customWidth="1"/>
    <col min="6682" max="6683" width="14.33203125" style="6" customWidth="1"/>
    <col min="6684" max="6684" width="0" style="6" hidden="1" customWidth="1"/>
    <col min="6685" max="6685" width="18.88671875" style="6" customWidth="1"/>
    <col min="6686" max="6698" width="8" style="6" customWidth="1"/>
    <col min="6699" max="6702" width="9.33203125" style="6" customWidth="1"/>
    <col min="6703" max="6730" width="8.88671875" style="6"/>
    <col min="6731" max="6731" width="64" style="6" customWidth="1"/>
    <col min="6732" max="6732" width="97.88671875" style="6" customWidth="1"/>
    <col min="6733" max="6926" width="8.88671875" style="6"/>
    <col min="6927" max="6927" width="1.33203125" style="6" customWidth="1"/>
    <col min="6928" max="6928" width="44.88671875" style="6" customWidth="1"/>
    <col min="6929" max="6929" width="47.33203125" style="6" customWidth="1"/>
    <col min="6930" max="6930" width="8.109375" style="6" customWidth="1"/>
    <col min="6931" max="6931" width="8.33203125" style="6" customWidth="1"/>
    <col min="6932" max="6932" width="5.44140625" style="6" customWidth="1"/>
    <col min="6933" max="6933" width="8.5546875" style="6" customWidth="1"/>
    <col min="6934" max="6934" width="13.6640625" style="6" customWidth="1"/>
    <col min="6935" max="6935" width="15.6640625" style="6" customWidth="1"/>
    <col min="6936" max="6936" width="14.6640625" style="6" customWidth="1"/>
    <col min="6937" max="6937" width="15" style="6" customWidth="1"/>
    <col min="6938" max="6939" width="14.33203125" style="6" customWidth="1"/>
    <col min="6940" max="6940" width="0" style="6" hidden="1" customWidth="1"/>
    <col min="6941" max="6941" width="18.88671875" style="6" customWidth="1"/>
    <col min="6942" max="6954" width="8" style="6" customWidth="1"/>
    <col min="6955" max="6958" width="9.33203125" style="6" customWidth="1"/>
    <col min="6959" max="6986" width="8.88671875" style="6"/>
    <col min="6987" max="6987" width="64" style="6" customWidth="1"/>
    <col min="6988" max="6988" width="97.88671875" style="6" customWidth="1"/>
    <col min="6989" max="7182" width="8.88671875" style="6"/>
    <col min="7183" max="7183" width="1.33203125" style="6" customWidth="1"/>
    <col min="7184" max="7184" width="44.88671875" style="6" customWidth="1"/>
    <col min="7185" max="7185" width="47.33203125" style="6" customWidth="1"/>
    <col min="7186" max="7186" width="8.109375" style="6" customWidth="1"/>
    <col min="7187" max="7187" width="8.33203125" style="6" customWidth="1"/>
    <col min="7188" max="7188" width="5.44140625" style="6" customWidth="1"/>
    <col min="7189" max="7189" width="8.5546875" style="6" customWidth="1"/>
    <col min="7190" max="7190" width="13.6640625" style="6" customWidth="1"/>
    <col min="7191" max="7191" width="15.6640625" style="6" customWidth="1"/>
    <col min="7192" max="7192" width="14.6640625" style="6" customWidth="1"/>
    <col min="7193" max="7193" width="15" style="6" customWidth="1"/>
    <col min="7194" max="7195" width="14.33203125" style="6" customWidth="1"/>
    <col min="7196" max="7196" width="0" style="6" hidden="1" customWidth="1"/>
    <col min="7197" max="7197" width="18.88671875" style="6" customWidth="1"/>
    <col min="7198" max="7210" width="8" style="6" customWidth="1"/>
    <col min="7211" max="7214" width="9.33203125" style="6" customWidth="1"/>
    <col min="7215" max="7242" width="8.88671875" style="6"/>
    <col min="7243" max="7243" width="64" style="6" customWidth="1"/>
    <col min="7244" max="7244" width="97.88671875" style="6" customWidth="1"/>
    <col min="7245" max="7438" width="8.88671875" style="6"/>
    <col min="7439" max="7439" width="1.33203125" style="6" customWidth="1"/>
    <col min="7440" max="7440" width="44.88671875" style="6" customWidth="1"/>
    <col min="7441" max="7441" width="47.33203125" style="6" customWidth="1"/>
    <col min="7442" max="7442" width="8.109375" style="6" customWidth="1"/>
    <col min="7443" max="7443" width="8.33203125" style="6" customWidth="1"/>
    <col min="7444" max="7444" width="5.44140625" style="6" customWidth="1"/>
    <col min="7445" max="7445" width="8.5546875" style="6" customWidth="1"/>
    <col min="7446" max="7446" width="13.6640625" style="6" customWidth="1"/>
    <col min="7447" max="7447" width="15.6640625" style="6" customWidth="1"/>
    <col min="7448" max="7448" width="14.6640625" style="6" customWidth="1"/>
    <col min="7449" max="7449" width="15" style="6" customWidth="1"/>
    <col min="7450" max="7451" width="14.33203125" style="6" customWidth="1"/>
    <col min="7452" max="7452" width="0" style="6" hidden="1" customWidth="1"/>
    <col min="7453" max="7453" width="18.88671875" style="6" customWidth="1"/>
    <col min="7454" max="7466" width="8" style="6" customWidth="1"/>
    <col min="7467" max="7470" width="9.33203125" style="6" customWidth="1"/>
    <col min="7471" max="7498" width="8.88671875" style="6"/>
    <col min="7499" max="7499" width="64" style="6" customWidth="1"/>
    <col min="7500" max="7500" width="97.88671875" style="6" customWidth="1"/>
    <col min="7501" max="7694" width="8.88671875" style="6"/>
    <col min="7695" max="7695" width="1.33203125" style="6" customWidth="1"/>
    <col min="7696" max="7696" width="44.88671875" style="6" customWidth="1"/>
    <col min="7697" max="7697" width="47.33203125" style="6" customWidth="1"/>
    <col min="7698" max="7698" width="8.109375" style="6" customWidth="1"/>
    <col min="7699" max="7699" width="8.33203125" style="6" customWidth="1"/>
    <col min="7700" max="7700" width="5.44140625" style="6" customWidth="1"/>
    <col min="7701" max="7701" width="8.5546875" style="6" customWidth="1"/>
    <col min="7702" max="7702" width="13.6640625" style="6" customWidth="1"/>
    <col min="7703" max="7703" width="15.6640625" style="6" customWidth="1"/>
    <col min="7704" max="7704" width="14.6640625" style="6" customWidth="1"/>
    <col min="7705" max="7705" width="15" style="6" customWidth="1"/>
    <col min="7706" max="7707" width="14.33203125" style="6" customWidth="1"/>
    <col min="7708" max="7708" width="0" style="6" hidden="1" customWidth="1"/>
    <col min="7709" max="7709" width="18.88671875" style="6" customWidth="1"/>
    <col min="7710" max="7722" width="8" style="6" customWidth="1"/>
    <col min="7723" max="7726" width="9.33203125" style="6" customWidth="1"/>
    <col min="7727" max="7754" width="8.88671875" style="6"/>
    <col min="7755" max="7755" width="64" style="6" customWidth="1"/>
    <col min="7756" max="7756" width="97.88671875" style="6" customWidth="1"/>
    <col min="7757" max="7950" width="8.88671875" style="6"/>
    <col min="7951" max="7951" width="1.33203125" style="6" customWidth="1"/>
    <col min="7952" max="7952" width="44.88671875" style="6" customWidth="1"/>
    <col min="7953" max="7953" width="47.33203125" style="6" customWidth="1"/>
    <col min="7954" max="7954" width="8.109375" style="6" customWidth="1"/>
    <col min="7955" max="7955" width="8.33203125" style="6" customWidth="1"/>
    <col min="7956" max="7956" width="5.44140625" style="6" customWidth="1"/>
    <col min="7957" max="7957" width="8.5546875" style="6" customWidth="1"/>
    <col min="7958" max="7958" width="13.6640625" style="6" customWidth="1"/>
    <col min="7959" max="7959" width="15.6640625" style="6" customWidth="1"/>
    <col min="7960" max="7960" width="14.6640625" style="6" customWidth="1"/>
    <col min="7961" max="7961" width="15" style="6" customWidth="1"/>
    <col min="7962" max="7963" width="14.33203125" style="6" customWidth="1"/>
    <col min="7964" max="7964" width="0" style="6" hidden="1" customWidth="1"/>
    <col min="7965" max="7965" width="18.88671875" style="6" customWidth="1"/>
    <col min="7966" max="7978" width="8" style="6" customWidth="1"/>
    <col min="7979" max="7982" width="9.33203125" style="6" customWidth="1"/>
    <col min="7983" max="8010" width="8.88671875" style="6"/>
    <col min="8011" max="8011" width="64" style="6" customWidth="1"/>
    <col min="8012" max="8012" width="97.88671875" style="6" customWidth="1"/>
    <col min="8013" max="8206" width="8.88671875" style="6"/>
    <col min="8207" max="8207" width="1.33203125" style="6" customWidth="1"/>
    <col min="8208" max="8208" width="44.88671875" style="6" customWidth="1"/>
    <col min="8209" max="8209" width="47.33203125" style="6" customWidth="1"/>
    <col min="8210" max="8210" width="8.109375" style="6" customWidth="1"/>
    <col min="8211" max="8211" width="8.33203125" style="6" customWidth="1"/>
    <col min="8212" max="8212" width="5.44140625" style="6" customWidth="1"/>
    <col min="8213" max="8213" width="8.5546875" style="6" customWidth="1"/>
    <col min="8214" max="8214" width="13.6640625" style="6" customWidth="1"/>
    <col min="8215" max="8215" width="15.6640625" style="6" customWidth="1"/>
    <col min="8216" max="8216" width="14.6640625" style="6" customWidth="1"/>
    <col min="8217" max="8217" width="15" style="6" customWidth="1"/>
    <col min="8218" max="8219" width="14.33203125" style="6" customWidth="1"/>
    <col min="8220" max="8220" width="0" style="6" hidden="1" customWidth="1"/>
    <col min="8221" max="8221" width="18.88671875" style="6" customWidth="1"/>
    <col min="8222" max="8234" width="8" style="6" customWidth="1"/>
    <col min="8235" max="8238" width="9.33203125" style="6" customWidth="1"/>
    <col min="8239" max="8266" width="8.88671875" style="6"/>
    <col min="8267" max="8267" width="64" style="6" customWidth="1"/>
    <col min="8268" max="8268" width="97.88671875" style="6" customWidth="1"/>
    <col min="8269" max="8462" width="8.88671875" style="6"/>
    <col min="8463" max="8463" width="1.33203125" style="6" customWidth="1"/>
    <col min="8464" max="8464" width="44.88671875" style="6" customWidth="1"/>
    <col min="8465" max="8465" width="47.33203125" style="6" customWidth="1"/>
    <col min="8466" max="8466" width="8.109375" style="6" customWidth="1"/>
    <col min="8467" max="8467" width="8.33203125" style="6" customWidth="1"/>
    <col min="8468" max="8468" width="5.44140625" style="6" customWidth="1"/>
    <col min="8469" max="8469" width="8.5546875" style="6" customWidth="1"/>
    <col min="8470" max="8470" width="13.6640625" style="6" customWidth="1"/>
    <col min="8471" max="8471" width="15.6640625" style="6" customWidth="1"/>
    <col min="8472" max="8472" width="14.6640625" style="6" customWidth="1"/>
    <col min="8473" max="8473" width="15" style="6" customWidth="1"/>
    <col min="8474" max="8475" width="14.33203125" style="6" customWidth="1"/>
    <col min="8476" max="8476" width="0" style="6" hidden="1" customWidth="1"/>
    <col min="8477" max="8477" width="18.88671875" style="6" customWidth="1"/>
    <col min="8478" max="8490" width="8" style="6" customWidth="1"/>
    <col min="8491" max="8494" width="9.33203125" style="6" customWidth="1"/>
    <col min="8495" max="8522" width="8.88671875" style="6"/>
    <col min="8523" max="8523" width="64" style="6" customWidth="1"/>
    <col min="8524" max="8524" width="97.88671875" style="6" customWidth="1"/>
    <col min="8525" max="8718" width="8.88671875" style="6"/>
    <col min="8719" max="8719" width="1.33203125" style="6" customWidth="1"/>
    <col min="8720" max="8720" width="44.88671875" style="6" customWidth="1"/>
    <col min="8721" max="8721" width="47.33203125" style="6" customWidth="1"/>
    <col min="8722" max="8722" width="8.109375" style="6" customWidth="1"/>
    <col min="8723" max="8723" width="8.33203125" style="6" customWidth="1"/>
    <col min="8724" max="8724" width="5.44140625" style="6" customWidth="1"/>
    <col min="8725" max="8725" width="8.5546875" style="6" customWidth="1"/>
    <col min="8726" max="8726" width="13.6640625" style="6" customWidth="1"/>
    <col min="8727" max="8727" width="15.6640625" style="6" customWidth="1"/>
    <col min="8728" max="8728" width="14.6640625" style="6" customWidth="1"/>
    <col min="8729" max="8729" width="15" style="6" customWidth="1"/>
    <col min="8730" max="8731" width="14.33203125" style="6" customWidth="1"/>
    <col min="8732" max="8732" width="0" style="6" hidden="1" customWidth="1"/>
    <col min="8733" max="8733" width="18.88671875" style="6" customWidth="1"/>
    <col min="8734" max="8746" width="8" style="6" customWidth="1"/>
    <col min="8747" max="8750" width="9.33203125" style="6" customWidth="1"/>
    <col min="8751" max="8778" width="8.88671875" style="6"/>
    <col min="8779" max="8779" width="64" style="6" customWidth="1"/>
    <col min="8780" max="8780" width="97.88671875" style="6" customWidth="1"/>
    <col min="8781" max="8974" width="8.88671875" style="6"/>
    <col min="8975" max="8975" width="1.33203125" style="6" customWidth="1"/>
    <col min="8976" max="8976" width="44.88671875" style="6" customWidth="1"/>
    <col min="8977" max="8977" width="47.33203125" style="6" customWidth="1"/>
    <col min="8978" max="8978" width="8.109375" style="6" customWidth="1"/>
    <col min="8979" max="8979" width="8.33203125" style="6" customWidth="1"/>
    <col min="8980" max="8980" width="5.44140625" style="6" customWidth="1"/>
    <col min="8981" max="8981" width="8.5546875" style="6" customWidth="1"/>
    <col min="8982" max="8982" width="13.6640625" style="6" customWidth="1"/>
    <col min="8983" max="8983" width="15.6640625" style="6" customWidth="1"/>
    <col min="8984" max="8984" width="14.6640625" style="6" customWidth="1"/>
    <col min="8985" max="8985" width="15" style="6" customWidth="1"/>
    <col min="8986" max="8987" width="14.33203125" style="6" customWidth="1"/>
    <col min="8988" max="8988" width="0" style="6" hidden="1" customWidth="1"/>
    <col min="8989" max="8989" width="18.88671875" style="6" customWidth="1"/>
    <col min="8990" max="9002" width="8" style="6" customWidth="1"/>
    <col min="9003" max="9006" width="9.33203125" style="6" customWidth="1"/>
    <col min="9007" max="9034" width="8.88671875" style="6"/>
    <col min="9035" max="9035" width="64" style="6" customWidth="1"/>
    <col min="9036" max="9036" width="97.88671875" style="6" customWidth="1"/>
    <col min="9037" max="9230" width="8.88671875" style="6"/>
    <col min="9231" max="9231" width="1.33203125" style="6" customWidth="1"/>
    <col min="9232" max="9232" width="44.88671875" style="6" customWidth="1"/>
    <col min="9233" max="9233" width="47.33203125" style="6" customWidth="1"/>
    <col min="9234" max="9234" width="8.109375" style="6" customWidth="1"/>
    <col min="9235" max="9235" width="8.33203125" style="6" customWidth="1"/>
    <col min="9236" max="9236" width="5.44140625" style="6" customWidth="1"/>
    <col min="9237" max="9237" width="8.5546875" style="6" customWidth="1"/>
    <col min="9238" max="9238" width="13.6640625" style="6" customWidth="1"/>
    <col min="9239" max="9239" width="15.6640625" style="6" customWidth="1"/>
    <col min="9240" max="9240" width="14.6640625" style="6" customWidth="1"/>
    <col min="9241" max="9241" width="15" style="6" customWidth="1"/>
    <col min="9242" max="9243" width="14.33203125" style="6" customWidth="1"/>
    <col min="9244" max="9244" width="0" style="6" hidden="1" customWidth="1"/>
    <col min="9245" max="9245" width="18.88671875" style="6" customWidth="1"/>
    <col min="9246" max="9258" width="8" style="6" customWidth="1"/>
    <col min="9259" max="9262" width="9.33203125" style="6" customWidth="1"/>
    <col min="9263" max="9290" width="8.88671875" style="6"/>
    <col min="9291" max="9291" width="64" style="6" customWidth="1"/>
    <col min="9292" max="9292" width="97.88671875" style="6" customWidth="1"/>
    <col min="9293" max="9486" width="8.88671875" style="6"/>
    <col min="9487" max="9487" width="1.33203125" style="6" customWidth="1"/>
    <col min="9488" max="9488" width="44.88671875" style="6" customWidth="1"/>
    <col min="9489" max="9489" width="47.33203125" style="6" customWidth="1"/>
    <col min="9490" max="9490" width="8.109375" style="6" customWidth="1"/>
    <col min="9491" max="9491" width="8.33203125" style="6" customWidth="1"/>
    <col min="9492" max="9492" width="5.44140625" style="6" customWidth="1"/>
    <col min="9493" max="9493" width="8.5546875" style="6" customWidth="1"/>
    <col min="9494" max="9494" width="13.6640625" style="6" customWidth="1"/>
    <col min="9495" max="9495" width="15.6640625" style="6" customWidth="1"/>
    <col min="9496" max="9496" width="14.6640625" style="6" customWidth="1"/>
    <col min="9497" max="9497" width="15" style="6" customWidth="1"/>
    <col min="9498" max="9499" width="14.33203125" style="6" customWidth="1"/>
    <col min="9500" max="9500" width="0" style="6" hidden="1" customWidth="1"/>
    <col min="9501" max="9501" width="18.88671875" style="6" customWidth="1"/>
    <col min="9502" max="9514" width="8" style="6" customWidth="1"/>
    <col min="9515" max="9518" width="9.33203125" style="6" customWidth="1"/>
    <col min="9519" max="9546" width="8.88671875" style="6"/>
    <col min="9547" max="9547" width="64" style="6" customWidth="1"/>
    <col min="9548" max="9548" width="97.88671875" style="6" customWidth="1"/>
    <col min="9549" max="9742" width="8.88671875" style="6"/>
    <col min="9743" max="9743" width="1.33203125" style="6" customWidth="1"/>
    <col min="9744" max="9744" width="44.88671875" style="6" customWidth="1"/>
    <col min="9745" max="9745" width="47.33203125" style="6" customWidth="1"/>
    <col min="9746" max="9746" width="8.109375" style="6" customWidth="1"/>
    <col min="9747" max="9747" width="8.33203125" style="6" customWidth="1"/>
    <col min="9748" max="9748" width="5.44140625" style="6" customWidth="1"/>
    <col min="9749" max="9749" width="8.5546875" style="6" customWidth="1"/>
    <col min="9750" max="9750" width="13.6640625" style="6" customWidth="1"/>
    <col min="9751" max="9751" width="15.6640625" style="6" customWidth="1"/>
    <col min="9752" max="9752" width="14.6640625" style="6" customWidth="1"/>
    <col min="9753" max="9753" width="15" style="6" customWidth="1"/>
    <col min="9754" max="9755" width="14.33203125" style="6" customWidth="1"/>
    <col min="9756" max="9756" width="0" style="6" hidden="1" customWidth="1"/>
    <col min="9757" max="9757" width="18.88671875" style="6" customWidth="1"/>
    <col min="9758" max="9770" width="8" style="6" customWidth="1"/>
    <col min="9771" max="9774" width="9.33203125" style="6" customWidth="1"/>
    <col min="9775" max="9802" width="8.88671875" style="6"/>
    <col min="9803" max="9803" width="64" style="6" customWidth="1"/>
    <col min="9804" max="9804" width="97.88671875" style="6" customWidth="1"/>
    <col min="9805" max="9998" width="8.88671875" style="6"/>
    <col min="9999" max="9999" width="1.33203125" style="6" customWidth="1"/>
    <col min="10000" max="10000" width="44.88671875" style="6" customWidth="1"/>
    <col min="10001" max="10001" width="47.33203125" style="6" customWidth="1"/>
    <col min="10002" max="10002" width="8.109375" style="6" customWidth="1"/>
    <col min="10003" max="10003" width="8.33203125" style="6" customWidth="1"/>
    <col min="10004" max="10004" width="5.44140625" style="6" customWidth="1"/>
    <col min="10005" max="10005" width="8.5546875" style="6" customWidth="1"/>
    <col min="10006" max="10006" width="13.6640625" style="6" customWidth="1"/>
    <col min="10007" max="10007" width="15.6640625" style="6" customWidth="1"/>
    <col min="10008" max="10008" width="14.6640625" style="6" customWidth="1"/>
    <col min="10009" max="10009" width="15" style="6" customWidth="1"/>
    <col min="10010" max="10011" width="14.33203125" style="6" customWidth="1"/>
    <col min="10012" max="10012" width="0" style="6" hidden="1" customWidth="1"/>
    <col min="10013" max="10013" width="18.88671875" style="6" customWidth="1"/>
    <col min="10014" max="10026" width="8" style="6" customWidth="1"/>
    <col min="10027" max="10030" width="9.33203125" style="6" customWidth="1"/>
    <col min="10031" max="10058" width="8.88671875" style="6"/>
    <col min="10059" max="10059" width="64" style="6" customWidth="1"/>
    <col min="10060" max="10060" width="97.88671875" style="6" customWidth="1"/>
    <col min="10061" max="10254" width="8.88671875" style="6"/>
    <col min="10255" max="10255" width="1.33203125" style="6" customWidth="1"/>
    <col min="10256" max="10256" width="44.88671875" style="6" customWidth="1"/>
    <col min="10257" max="10257" width="47.33203125" style="6" customWidth="1"/>
    <col min="10258" max="10258" width="8.109375" style="6" customWidth="1"/>
    <col min="10259" max="10259" width="8.33203125" style="6" customWidth="1"/>
    <col min="10260" max="10260" width="5.44140625" style="6" customWidth="1"/>
    <col min="10261" max="10261" width="8.5546875" style="6" customWidth="1"/>
    <col min="10262" max="10262" width="13.6640625" style="6" customWidth="1"/>
    <col min="10263" max="10263" width="15.6640625" style="6" customWidth="1"/>
    <col min="10264" max="10264" width="14.6640625" style="6" customWidth="1"/>
    <col min="10265" max="10265" width="15" style="6" customWidth="1"/>
    <col min="10266" max="10267" width="14.33203125" style="6" customWidth="1"/>
    <col min="10268" max="10268" width="0" style="6" hidden="1" customWidth="1"/>
    <col min="10269" max="10269" width="18.88671875" style="6" customWidth="1"/>
    <col min="10270" max="10282" width="8" style="6" customWidth="1"/>
    <col min="10283" max="10286" width="9.33203125" style="6" customWidth="1"/>
    <col min="10287" max="10314" width="8.88671875" style="6"/>
    <col min="10315" max="10315" width="64" style="6" customWidth="1"/>
    <col min="10316" max="10316" width="97.88671875" style="6" customWidth="1"/>
    <col min="10317" max="10510" width="8.88671875" style="6"/>
    <col min="10511" max="10511" width="1.33203125" style="6" customWidth="1"/>
    <col min="10512" max="10512" width="44.88671875" style="6" customWidth="1"/>
    <col min="10513" max="10513" width="47.33203125" style="6" customWidth="1"/>
    <col min="10514" max="10514" width="8.109375" style="6" customWidth="1"/>
    <col min="10515" max="10515" width="8.33203125" style="6" customWidth="1"/>
    <col min="10516" max="10516" width="5.44140625" style="6" customWidth="1"/>
    <col min="10517" max="10517" width="8.5546875" style="6" customWidth="1"/>
    <col min="10518" max="10518" width="13.6640625" style="6" customWidth="1"/>
    <col min="10519" max="10519" width="15.6640625" style="6" customWidth="1"/>
    <col min="10520" max="10520" width="14.6640625" style="6" customWidth="1"/>
    <col min="10521" max="10521" width="15" style="6" customWidth="1"/>
    <col min="10522" max="10523" width="14.33203125" style="6" customWidth="1"/>
    <col min="10524" max="10524" width="0" style="6" hidden="1" customWidth="1"/>
    <col min="10525" max="10525" width="18.88671875" style="6" customWidth="1"/>
    <col min="10526" max="10538" width="8" style="6" customWidth="1"/>
    <col min="10539" max="10542" width="9.33203125" style="6" customWidth="1"/>
    <col min="10543" max="10570" width="8.88671875" style="6"/>
    <col min="10571" max="10571" width="64" style="6" customWidth="1"/>
    <col min="10572" max="10572" width="97.88671875" style="6" customWidth="1"/>
    <col min="10573" max="10766" width="8.88671875" style="6"/>
    <col min="10767" max="10767" width="1.33203125" style="6" customWidth="1"/>
    <col min="10768" max="10768" width="44.88671875" style="6" customWidth="1"/>
    <col min="10769" max="10769" width="47.33203125" style="6" customWidth="1"/>
    <col min="10770" max="10770" width="8.109375" style="6" customWidth="1"/>
    <col min="10771" max="10771" width="8.33203125" style="6" customWidth="1"/>
    <col min="10772" max="10772" width="5.44140625" style="6" customWidth="1"/>
    <col min="10773" max="10773" width="8.5546875" style="6" customWidth="1"/>
    <col min="10774" max="10774" width="13.6640625" style="6" customWidth="1"/>
    <col min="10775" max="10775" width="15.6640625" style="6" customWidth="1"/>
    <col min="10776" max="10776" width="14.6640625" style="6" customWidth="1"/>
    <col min="10777" max="10777" width="15" style="6" customWidth="1"/>
    <col min="10778" max="10779" width="14.33203125" style="6" customWidth="1"/>
    <col min="10780" max="10780" width="0" style="6" hidden="1" customWidth="1"/>
    <col min="10781" max="10781" width="18.88671875" style="6" customWidth="1"/>
    <col min="10782" max="10794" width="8" style="6" customWidth="1"/>
    <col min="10795" max="10798" width="9.33203125" style="6" customWidth="1"/>
    <col min="10799" max="10826" width="8.88671875" style="6"/>
    <col min="10827" max="10827" width="64" style="6" customWidth="1"/>
    <col min="10828" max="10828" width="97.88671875" style="6" customWidth="1"/>
    <col min="10829" max="11022" width="8.88671875" style="6"/>
    <col min="11023" max="11023" width="1.33203125" style="6" customWidth="1"/>
    <col min="11024" max="11024" width="44.88671875" style="6" customWidth="1"/>
    <col min="11025" max="11025" width="47.33203125" style="6" customWidth="1"/>
    <col min="11026" max="11026" width="8.109375" style="6" customWidth="1"/>
    <col min="11027" max="11027" width="8.33203125" style="6" customWidth="1"/>
    <col min="11028" max="11028" width="5.44140625" style="6" customWidth="1"/>
    <col min="11029" max="11029" width="8.5546875" style="6" customWidth="1"/>
    <col min="11030" max="11030" width="13.6640625" style="6" customWidth="1"/>
    <col min="11031" max="11031" width="15.6640625" style="6" customWidth="1"/>
    <col min="11032" max="11032" width="14.6640625" style="6" customWidth="1"/>
    <col min="11033" max="11033" width="15" style="6" customWidth="1"/>
    <col min="11034" max="11035" width="14.33203125" style="6" customWidth="1"/>
    <col min="11036" max="11036" width="0" style="6" hidden="1" customWidth="1"/>
    <col min="11037" max="11037" width="18.88671875" style="6" customWidth="1"/>
    <col min="11038" max="11050" width="8" style="6" customWidth="1"/>
    <col min="11051" max="11054" width="9.33203125" style="6" customWidth="1"/>
    <col min="11055" max="11082" width="8.88671875" style="6"/>
    <col min="11083" max="11083" width="64" style="6" customWidth="1"/>
    <col min="11084" max="11084" width="97.88671875" style="6" customWidth="1"/>
    <col min="11085" max="11278" width="8.88671875" style="6"/>
    <col min="11279" max="11279" width="1.33203125" style="6" customWidth="1"/>
    <col min="11280" max="11280" width="44.88671875" style="6" customWidth="1"/>
    <col min="11281" max="11281" width="47.33203125" style="6" customWidth="1"/>
    <col min="11282" max="11282" width="8.109375" style="6" customWidth="1"/>
    <col min="11283" max="11283" width="8.33203125" style="6" customWidth="1"/>
    <col min="11284" max="11284" width="5.44140625" style="6" customWidth="1"/>
    <col min="11285" max="11285" width="8.5546875" style="6" customWidth="1"/>
    <col min="11286" max="11286" width="13.6640625" style="6" customWidth="1"/>
    <col min="11287" max="11287" width="15.6640625" style="6" customWidth="1"/>
    <col min="11288" max="11288" width="14.6640625" style="6" customWidth="1"/>
    <col min="11289" max="11289" width="15" style="6" customWidth="1"/>
    <col min="11290" max="11291" width="14.33203125" style="6" customWidth="1"/>
    <col min="11292" max="11292" width="0" style="6" hidden="1" customWidth="1"/>
    <col min="11293" max="11293" width="18.88671875" style="6" customWidth="1"/>
    <col min="11294" max="11306" width="8" style="6" customWidth="1"/>
    <col min="11307" max="11310" width="9.33203125" style="6" customWidth="1"/>
    <col min="11311" max="11338" width="8.88671875" style="6"/>
    <col min="11339" max="11339" width="64" style="6" customWidth="1"/>
    <col min="11340" max="11340" width="97.88671875" style="6" customWidth="1"/>
    <col min="11341" max="11534" width="8.88671875" style="6"/>
    <col min="11535" max="11535" width="1.33203125" style="6" customWidth="1"/>
    <col min="11536" max="11536" width="44.88671875" style="6" customWidth="1"/>
    <col min="11537" max="11537" width="47.33203125" style="6" customWidth="1"/>
    <col min="11538" max="11538" width="8.109375" style="6" customWidth="1"/>
    <col min="11539" max="11539" width="8.33203125" style="6" customWidth="1"/>
    <col min="11540" max="11540" width="5.44140625" style="6" customWidth="1"/>
    <col min="11541" max="11541" width="8.5546875" style="6" customWidth="1"/>
    <col min="11542" max="11542" width="13.6640625" style="6" customWidth="1"/>
    <col min="11543" max="11543" width="15.6640625" style="6" customWidth="1"/>
    <col min="11544" max="11544" width="14.6640625" style="6" customWidth="1"/>
    <col min="11545" max="11545" width="15" style="6" customWidth="1"/>
    <col min="11546" max="11547" width="14.33203125" style="6" customWidth="1"/>
    <col min="11548" max="11548" width="0" style="6" hidden="1" customWidth="1"/>
    <col min="11549" max="11549" width="18.88671875" style="6" customWidth="1"/>
    <col min="11550" max="11562" width="8" style="6" customWidth="1"/>
    <col min="11563" max="11566" width="9.33203125" style="6" customWidth="1"/>
    <col min="11567" max="11594" width="8.88671875" style="6"/>
    <col min="11595" max="11595" width="64" style="6" customWidth="1"/>
    <col min="11596" max="11596" width="97.88671875" style="6" customWidth="1"/>
    <col min="11597" max="11790" width="8.88671875" style="6"/>
    <col min="11791" max="11791" width="1.33203125" style="6" customWidth="1"/>
    <col min="11792" max="11792" width="44.88671875" style="6" customWidth="1"/>
    <col min="11793" max="11793" width="47.33203125" style="6" customWidth="1"/>
    <col min="11794" max="11794" width="8.109375" style="6" customWidth="1"/>
    <col min="11795" max="11795" width="8.33203125" style="6" customWidth="1"/>
    <col min="11796" max="11796" width="5.44140625" style="6" customWidth="1"/>
    <col min="11797" max="11797" width="8.5546875" style="6" customWidth="1"/>
    <col min="11798" max="11798" width="13.6640625" style="6" customWidth="1"/>
    <col min="11799" max="11799" width="15.6640625" style="6" customWidth="1"/>
    <col min="11800" max="11800" width="14.6640625" style="6" customWidth="1"/>
    <col min="11801" max="11801" width="15" style="6" customWidth="1"/>
    <col min="11802" max="11803" width="14.33203125" style="6" customWidth="1"/>
    <col min="11804" max="11804" width="0" style="6" hidden="1" customWidth="1"/>
    <col min="11805" max="11805" width="18.88671875" style="6" customWidth="1"/>
    <col min="11806" max="11818" width="8" style="6" customWidth="1"/>
    <col min="11819" max="11822" width="9.33203125" style="6" customWidth="1"/>
    <col min="11823" max="11850" width="8.88671875" style="6"/>
    <col min="11851" max="11851" width="64" style="6" customWidth="1"/>
    <col min="11852" max="11852" width="97.88671875" style="6" customWidth="1"/>
    <col min="11853" max="12046" width="8.88671875" style="6"/>
    <col min="12047" max="12047" width="1.33203125" style="6" customWidth="1"/>
    <col min="12048" max="12048" width="44.88671875" style="6" customWidth="1"/>
    <col min="12049" max="12049" width="47.33203125" style="6" customWidth="1"/>
    <col min="12050" max="12050" width="8.109375" style="6" customWidth="1"/>
    <col min="12051" max="12051" width="8.33203125" style="6" customWidth="1"/>
    <col min="12052" max="12052" width="5.44140625" style="6" customWidth="1"/>
    <col min="12053" max="12053" width="8.5546875" style="6" customWidth="1"/>
    <col min="12054" max="12054" width="13.6640625" style="6" customWidth="1"/>
    <col min="12055" max="12055" width="15.6640625" style="6" customWidth="1"/>
    <col min="12056" max="12056" width="14.6640625" style="6" customWidth="1"/>
    <col min="12057" max="12057" width="15" style="6" customWidth="1"/>
    <col min="12058" max="12059" width="14.33203125" style="6" customWidth="1"/>
    <col min="12060" max="12060" width="0" style="6" hidden="1" customWidth="1"/>
    <col min="12061" max="12061" width="18.88671875" style="6" customWidth="1"/>
    <col min="12062" max="12074" width="8" style="6" customWidth="1"/>
    <col min="12075" max="12078" width="9.33203125" style="6" customWidth="1"/>
    <col min="12079" max="12106" width="8.88671875" style="6"/>
    <col min="12107" max="12107" width="64" style="6" customWidth="1"/>
    <col min="12108" max="12108" width="97.88671875" style="6" customWidth="1"/>
    <col min="12109" max="12302" width="8.88671875" style="6"/>
    <col min="12303" max="12303" width="1.33203125" style="6" customWidth="1"/>
    <col min="12304" max="12304" width="44.88671875" style="6" customWidth="1"/>
    <col min="12305" max="12305" width="47.33203125" style="6" customWidth="1"/>
    <col min="12306" max="12306" width="8.109375" style="6" customWidth="1"/>
    <col min="12307" max="12307" width="8.33203125" style="6" customWidth="1"/>
    <col min="12308" max="12308" width="5.44140625" style="6" customWidth="1"/>
    <col min="12309" max="12309" width="8.5546875" style="6" customWidth="1"/>
    <col min="12310" max="12310" width="13.6640625" style="6" customWidth="1"/>
    <col min="12311" max="12311" width="15.6640625" style="6" customWidth="1"/>
    <col min="12312" max="12312" width="14.6640625" style="6" customWidth="1"/>
    <col min="12313" max="12313" width="15" style="6" customWidth="1"/>
    <col min="12314" max="12315" width="14.33203125" style="6" customWidth="1"/>
    <col min="12316" max="12316" width="0" style="6" hidden="1" customWidth="1"/>
    <col min="12317" max="12317" width="18.88671875" style="6" customWidth="1"/>
    <col min="12318" max="12330" width="8" style="6" customWidth="1"/>
    <col min="12331" max="12334" width="9.33203125" style="6" customWidth="1"/>
    <col min="12335" max="12362" width="8.88671875" style="6"/>
    <col min="12363" max="12363" width="64" style="6" customWidth="1"/>
    <col min="12364" max="12364" width="97.88671875" style="6" customWidth="1"/>
    <col min="12365" max="12558" width="8.88671875" style="6"/>
    <col min="12559" max="12559" width="1.33203125" style="6" customWidth="1"/>
    <col min="12560" max="12560" width="44.88671875" style="6" customWidth="1"/>
    <col min="12561" max="12561" width="47.33203125" style="6" customWidth="1"/>
    <col min="12562" max="12562" width="8.109375" style="6" customWidth="1"/>
    <col min="12563" max="12563" width="8.33203125" style="6" customWidth="1"/>
    <col min="12564" max="12564" width="5.44140625" style="6" customWidth="1"/>
    <col min="12565" max="12565" width="8.5546875" style="6" customWidth="1"/>
    <col min="12566" max="12566" width="13.6640625" style="6" customWidth="1"/>
    <col min="12567" max="12567" width="15.6640625" style="6" customWidth="1"/>
    <col min="12568" max="12568" width="14.6640625" style="6" customWidth="1"/>
    <col min="12569" max="12569" width="15" style="6" customWidth="1"/>
    <col min="12570" max="12571" width="14.33203125" style="6" customWidth="1"/>
    <col min="12572" max="12572" width="0" style="6" hidden="1" customWidth="1"/>
    <col min="12573" max="12573" width="18.88671875" style="6" customWidth="1"/>
    <col min="12574" max="12586" width="8" style="6" customWidth="1"/>
    <col min="12587" max="12590" width="9.33203125" style="6" customWidth="1"/>
    <col min="12591" max="12618" width="8.88671875" style="6"/>
    <col min="12619" max="12619" width="64" style="6" customWidth="1"/>
    <col min="12620" max="12620" width="97.88671875" style="6" customWidth="1"/>
    <col min="12621" max="12814" width="8.88671875" style="6"/>
    <col min="12815" max="12815" width="1.33203125" style="6" customWidth="1"/>
    <col min="12816" max="12816" width="44.88671875" style="6" customWidth="1"/>
    <col min="12817" max="12817" width="47.33203125" style="6" customWidth="1"/>
    <col min="12818" max="12818" width="8.109375" style="6" customWidth="1"/>
    <col min="12819" max="12819" width="8.33203125" style="6" customWidth="1"/>
    <col min="12820" max="12820" width="5.44140625" style="6" customWidth="1"/>
    <col min="12821" max="12821" width="8.5546875" style="6" customWidth="1"/>
    <col min="12822" max="12822" width="13.6640625" style="6" customWidth="1"/>
    <col min="12823" max="12823" width="15.6640625" style="6" customWidth="1"/>
    <col min="12824" max="12824" width="14.6640625" style="6" customWidth="1"/>
    <col min="12825" max="12825" width="15" style="6" customWidth="1"/>
    <col min="12826" max="12827" width="14.33203125" style="6" customWidth="1"/>
    <col min="12828" max="12828" width="0" style="6" hidden="1" customWidth="1"/>
    <col min="12829" max="12829" width="18.88671875" style="6" customWidth="1"/>
    <col min="12830" max="12842" width="8" style="6" customWidth="1"/>
    <col min="12843" max="12846" width="9.33203125" style="6" customWidth="1"/>
    <col min="12847" max="12874" width="8.88671875" style="6"/>
    <col min="12875" max="12875" width="64" style="6" customWidth="1"/>
    <col min="12876" max="12876" width="97.88671875" style="6" customWidth="1"/>
    <col min="12877" max="13070" width="8.88671875" style="6"/>
    <col min="13071" max="13071" width="1.33203125" style="6" customWidth="1"/>
    <col min="13072" max="13072" width="44.88671875" style="6" customWidth="1"/>
    <col min="13073" max="13073" width="47.33203125" style="6" customWidth="1"/>
    <col min="13074" max="13074" width="8.109375" style="6" customWidth="1"/>
    <col min="13075" max="13075" width="8.33203125" style="6" customWidth="1"/>
    <col min="13076" max="13076" width="5.44140625" style="6" customWidth="1"/>
    <col min="13077" max="13077" width="8.5546875" style="6" customWidth="1"/>
    <col min="13078" max="13078" width="13.6640625" style="6" customWidth="1"/>
    <col min="13079" max="13079" width="15.6640625" style="6" customWidth="1"/>
    <col min="13080" max="13080" width="14.6640625" style="6" customWidth="1"/>
    <col min="13081" max="13081" width="15" style="6" customWidth="1"/>
    <col min="13082" max="13083" width="14.33203125" style="6" customWidth="1"/>
    <col min="13084" max="13084" width="0" style="6" hidden="1" customWidth="1"/>
    <col min="13085" max="13085" width="18.88671875" style="6" customWidth="1"/>
    <col min="13086" max="13098" width="8" style="6" customWidth="1"/>
    <col min="13099" max="13102" width="9.33203125" style="6" customWidth="1"/>
    <col min="13103" max="13130" width="8.88671875" style="6"/>
    <col min="13131" max="13131" width="64" style="6" customWidth="1"/>
    <col min="13132" max="13132" width="97.88671875" style="6" customWidth="1"/>
    <col min="13133" max="13326" width="8.88671875" style="6"/>
    <col min="13327" max="13327" width="1.33203125" style="6" customWidth="1"/>
    <col min="13328" max="13328" width="44.88671875" style="6" customWidth="1"/>
    <col min="13329" max="13329" width="47.33203125" style="6" customWidth="1"/>
    <col min="13330" max="13330" width="8.109375" style="6" customWidth="1"/>
    <col min="13331" max="13331" width="8.33203125" style="6" customWidth="1"/>
    <col min="13332" max="13332" width="5.44140625" style="6" customWidth="1"/>
    <col min="13333" max="13333" width="8.5546875" style="6" customWidth="1"/>
    <col min="13334" max="13334" width="13.6640625" style="6" customWidth="1"/>
    <col min="13335" max="13335" width="15.6640625" style="6" customWidth="1"/>
    <col min="13336" max="13336" width="14.6640625" style="6" customWidth="1"/>
    <col min="13337" max="13337" width="15" style="6" customWidth="1"/>
    <col min="13338" max="13339" width="14.33203125" style="6" customWidth="1"/>
    <col min="13340" max="13340" width="0" style="6" hidden="1" customWidth="1"/>
    <col min="13341" max="13341" width="18.88671875" style="6" customWidth="1"/>
    <col min="13342" max="13354" width="8" style="6" customWidth="1"/>
    <col min="13355" max="13358" width="9.33203125" style="6" customWidth="1"/>
    <col min="13359" max="13386" width="8.88671875" style="6"/>
    <col min="13387" max="13387" width="64" style="6" customWidth="1"/>
    <col min="13388" max="13388" width="97.88671875" style="6" customWidth="1"/>
    <col min="13389" max="13582" width="8.88671875" style="6"/>
    <col min="13583" max="13583" width="1.33203125" style="6" customWidth="1"/>
    <col min="13584" max="13584" width="44.88671875" style="6" customWidth="1"/>
    <col min="13585" max="13585" width="47.33203125" style="6" customWidth="1"/>
    <col min="13586" max="13586" width="8.109375" style="6" customWidth="1"/>
    <col min="13587" max="13587" width="8.33203125" style="6" customWidth="1"/>
    <col min="13588" max="13588" width="5.44140625" style="6" customWidth="1"/>
    <col min="13589" max="13589" width="8.5546875" style="6" customWidth="1"/>
    <col min="13590" max="13590" width="13.6640625" style="6" customWidth="1"/>
    <col min="13591" max="13591" width="15.6640625" style="6" customWidth="1"/>
    <col min="13592" max="13592" width="14.6640625" style="6" customWidth="1"/>
    <col min="13593" max="13593" width="15" style="6" customWidth="1"/>
    <col min="13594" max="13595" width="14.33203125" style="6" customWidth="1"/>
    <col min="13596" max="13596" width="0" style="6" hidden="1" customWidth="1"/>
    <col min="13597" max="13597" width="18.88671875" style="6" customWidth="1"/>
    <col min="13598" max="13610" width="8" style="6" customWidth="1"/>
    <col min="13611" max="13614" width="9.33203125" style="6" customWidth="1"/>
    <col min="13615" max="13642" width="8.88671875" style="6"/>
    <col min="13643" max="13643" width="64" style="6" customWidth="1"/>
    <col min="13644" max="13644" width="97.88671875" style="6" customWidth="1"/>
    <col min="13645" max="13838" width="8.88671875" style="6"/>
    <col min="13839" max="13839" width="1.33203125" style="6" customWidth="1"/>
    <col min="13840" max="13840" width="44.88671875" style="6" customWidth="1"/>
    <col min="13841" max="13841" width="47.33203125" style="6" customWidth="1"/>
    <col min="13842" max="13842" width="8.109375" style="6" customWidth="1"/>
    <col min="13843" max="13843" width="8.33203125" style="6" customWidth="1"/>
    <col min="13844" max="13844" width="5.44140625" style="6" customWidth="1"/>
    <col min="13845" max="13845" width="8.5546875" style="6" customWidth="1"/>
    <col min="13846" max="13846" width="13.6640625" style="6" customWidth="1"/>
    <col min="13847" max="13847" width="15.6640625" style="6" customWidth="1"/>
    <col min="13848" max="13848" width="14.6640625" style="6" customWidth="1"/>
    <col min="13849" max="13849" width="15" style="6" customWidth="1"/>
    <col min="13850" max="13851" width="14.33203125" style="6" customWidth="1"/>
    <col min="13852" max="13852" width="0" style="6" hidden="1" customWidth="1"/>
    <col min="13853" max="13853" width="18.88671875" style="6" customWidth="1"/>
    <col min="13854" max="13866" width="8" style="6" customWidth="1"/>
    <col min="13867" max="13870" width="9.33203125" style="6" customWidth="1"/>
    <col min="13871" max="13898" width="8.88671875" style="6"/>
    <col min="13899" max="13899" width="64" style="6" customWidth="1"/>
    <col min="13900" max="13900" width="97.88671875" style="6" customWidth="1"/>
    <col min="13901" max="14094" width="8.88671875" style="6"/>
    <col min="14095" max="14095" width="1.33203125" style="6" customWidth="1"/>
    <col min="14096" max="14096" width="44.88671875" style="6" customWidth="1"/>
    <col min="14097" max="14097" width="47.33203125" style="6" customWidth="1"/>
    <col min="14098" max="14098" width="8.109375" style="6" customWidth="1"/>
    <col min="14099" max="14099" width="8.33203125" style="6" customWidth="1"/>
    <col min="14100" max="14100" width="5.44140625" style="6" customWidth="1"/>
    <col min="14101" max="14101" width="8.5546875" style="6" customWidth="1"/>
    <col min="14102" max="14102" width="13.6640625" style="6" customWidth="1"/>
    <col min="14103" max="14103" width="15.6640625" style="6" customWidth="1"/>
    <col min="14104" max="14104" width="14.6640625" style="6" customWidth="1"/>
    <col min="14105" max="14105" width="15" style="6" customWidth="1"/>
    <col min="14106" max="14107" width="14.33203125" style="6" customWidth="1"/>
    <col min="14108" max="14108" width="0" style="6" hidden="1" customWidth="1"/>
    <col min="14109" max="14109" width="18.88671875" style="6" customWidth="1"/>
    <col min="14110" max="14122" width="8" style="6" customWidth="1"/>
    <col min="14123" max="14126" width="9.33203125" style="6" customWidth="1"/>
    <col min="14127" max="14154" width="8.88671875" style="6"/>
    <col min="14155" max="14155" width="64" style="6" customWidth="1"/>
    <col min="14156" max="14156" width="97.88671875" style="6" customWidth="1"/>
    <col min="14157" max="14350" width="8.88671875" style="6"/>
    <col min="14351" max="14351" width="1.33203125" style="6" customWidth="1"/>
    <col min="14352" max="14352" width="44.88671875" style="6" customWidth="1"/>
    <col min="14353" max="14353" width="47.33203125" style="6" customWidth="1"/>
    <col min="14354" max="14354" width="8.109375" style="6" customWidth="1"/>
    <col min="14355" max="14355" width="8.33203125" style="6" customWidth="1"/>
    <col min="14356" max="14356" width="5.44140625" style="6" customWidth="1"/>
    <col min="14357" max="14357" width="8.5546875" style="6" customWidth="1"/>
    <col min="14358" max="14358" width="13.6640625" style="6" customWidth="1"/>
    <col min="14359" max="14359" width="15.6640625" style="6" customWidth="1"/>
    <col min="14360" max="14360" width="14.6640625" style="6" customWidth="1"/>
    <col min="14361" max="14361" width="15" style="6" customWidth="1"/>
    <col min="14362" max="14363" width="14.33203125" style="6" customWidth="1"/>
    <col min="14364" max="14364" width="0" style="6" hidden="1" customWidth="1"/>
    <col min="14365" max="14365" width="18.88671875" style="6" customWidth="1"/>
    <col min="14366" max="14378" width="8" style="6" customWidth="1"/>
    <col min="14379" max="14382" width="9.33203125" style="6" customWidth="1"/>
    <col min="14383" max="14410" width="8.88671875" style="6"/>
    <col min="14411" max="14411" width="64" style="6" customWidth="1"/>
    <col min="14412" max="14412" width="97.88671875" style="6" customWidth="1"/>
    <col min="14413" max="14606" width="8.88671875" style="6"/>
    <col min="14607" max="14607" width="1.33203125" style="6" customWidth="1"/>
    <col min="14608" max="14608" width="44.88671875" style="6" customWidth="1"/>
    <col min="14609" max="14609" width="47.33203125" style="6" customWidth="1"/>
    <col min="14610" max="14610" width="8.109375" style="6" customWidth="1"/>
    <col min="14611" max="14611" width="8.33203125" style="6" customWidth="1"/>
    <col min="14612" max="14612" width="5.44140625" style="6" customWidth="1"/>
    <col min="14613" max="14613" width="8.5546875" style="6" customWidth="1"/>
    <col min="14614" max="14614" width="13.6640625" style="6" customWidth="1"/>
    <col min="14615" max="14615" width="15.6640625" style="6" customWidth="1"/>
    <col min="14616" max="14616" width="14.6640625" style="6" customWidth="1"/>
    <col min="14617" max="14617" width="15" style="6" customWidth="1"/>
    <col min="14618" max="14619" width="14.33203125" style="6" customWidth="1"/>
    <col min="14620" max="14620" width="0" style="6" hidden="1" customWidth="1"/>
    <col min="14621" max="14621" width="18.88671875" style="6" customWidth="1"/>
    <col min="14622" max="14634" width="8" style="6" customWidth="1"/>
    <col min="14635" max="14638" width="9.33203125" style="6" customWidth="1"/>
    <col min="14639" max="14666" width="8.88671875" style="6"/>
    <col min="14667" max="14667" width="64" style="6" customWidth="1"/>
    <col min="14668" max="14668" width="97.88671875" style="6" customWidth="1"/>
    <col min="14669" max="14862" width="8.88671875" style="6"/>
    <col min="14863" max="14863" width="1.33203125" style="6" customWidth="1"/>
    <col min="14864" max="14864" width="44.88671875" style="6" customWidth="1"/>
    <col min="14865" max="14865" width="47.33203125" style="6" customWidth="1"/>
    <col min="14866" max="14866" width="8.109375" style="6" customWidth="1"/>
    <col min="14867" max="14867" width="8.33203125" style="6" customWidth="1"/>
    <col min="14868" max="14868" width="5.44140625" style="6" customWidth="1"/>
    <col min="14869" max="14869" width="8.5546875" style="6" customWidth="1"/>
    <col min="14870" max="14870" width="13.6640625" style="6" customWidth="1"/>
    <col min="14871" max="14871" width="15.6640625" style="6" customWidth="1"/>
    <col min="14872" max="14872" width="14.6640625" style="6" customWidth="1"/>
    <col min="14873" max="14873" width="15" style="6" customWidth="1"/>
    <col min="14874" max="14875" width="14.33203125" style="6" customWidth="1"/>
    <col min="14876" max="14876" width="0" style="6" hidden="1" customWidth="1"/>
    <col min="14877" max="14877" width="18.88671875" style="6" customWidth="1"/>
    <col min="14878" max="14890" width="8" style="6" customWidth="1"/>
    <col min="14891" max="14894" width="9.33203125" style="6" customWidth="1"/>
    <col min="14895" max="14922" width="8.88671875" style="6"/>
    <col min="14923" max="14923" width="64" style="6" customWidth="1"/>
    <col min="14924" max="14924" width="97.88671875" style="6" customWidth="1"/>
    <col min="14925" max="15118" width="8.88671875" style="6"/>
    <col min="15119" max="15119" width="1.33203125" style="6" customWidth="1"/>
    <col min="15120" max="15120" width="44.88671875" style="6" customWidth="1"/>
    <col min="15121" max="15121" width="47.33203125" style="6" customWidth="1"/>
    <col min="15122" max="15122" width="8.109375" style="6" customWidth="1"/>
    <col min="15123" max="15123" width="8.33203125" style="6" customWidth="1"/>
    <col min="15124" max="15124" width="5.44140625" style="6" customWidth="1"/>
    <col min="15125" max="15125" width="8.5546875" style="6" customWidth="1"/>
    <col min="15126" max="15126" width="13.6640625" style="6" customWidth="1"/>
    <col min="15127" max="15127" width="15.6640625" style="6" customWidth="1"/>
    <col min="15128" max="15128" width="14.6640625" style="6" customWidth="1"/>
    <col min="15129" max="15129" width="15" style="6" customWidth="1"/>
    <col min="15130" max="15131" width="14.33203125" style="6" customWidth="1"/>
    <col min="15132" max="15132" width="0" style="6" hidden="1" customWidth="1"/>
    <col min="15133" max="15133" width="18.88671875" style="6" customWidth="1"/>
    <col min="15134" max="15146" width="8" style="6" customWidth="1"/>
    <col min="15147" max="15150" width="9.33203125" style="6" customWidth="1"/>
    <col min="15151" max="15178" width="8.88671875" style="6"/>
    <col min="15179" max="15179" width="64" style="6" customWidth="1"/>
    <col min="15180" max="15180" width="97.88671875" style="6" customWidth="1"/>
    <col min="15181" max="15374" width="8.88671875" style="6"/>
    <col min="15375" max="15375" width="1.33203125" style="6" customWidth="1"/>
    <col min="15376" max="15376" width="44.88671875" style="6" customWidth="1"/>
    <col min="15377" max="15377" width="47.33203125" style="6" customWidth="1"/>
    <col min="15378" max="15378" width="8.109375" style="6" customWidth="1"/>
    <col min="15379" max="15379" width="8.33203125" style="6" customWidth="1"/>
    <col min="15380" max="15380" width="5.44140625" style="6" customWidth="1"/>
    <col min="15381" max="15381" width="8.5546875" style="6" customWidth="1"/>
    <col min="15382" max="15382" width="13.6640625" style="6" customWidth="1"/>
    <col min="15383" max="15383" width="15.6640625" style="6" customWidth="1"/>
    <col min="15384" max="15384" width="14.6640625" style="6" customWidth="1"/>
    <col min="15385" max="15385" width="15" style="6" customWidth="1"/>
    <col min="15386" max="15387" width="14.33203125" style="6" customWidth="1"/>
    <col min="15388" max="15388" width="0" style="6" hidden="1" customWidth="1"/>
    <col min="15389" max="15389" width="18.88671875" style="6" customWidth="1"/>
    <col min="15390" max="15402" width="8" style="6" customWidth="1"/>
    <col min="15403" max="15406" width="9.33203125" style="6" customWidth="1"/>
    <col min="15407" max="15434" width="8.88671875" style="6"/>
    <col min="15435" max="15435" width="64" style="6" customWidth="1"/>
    <col min="15436" max="15436" width="97.88671875" style="6" customWidth="1"/>
    <col min="15437" max="15630" width="8.88671875" style="6"/>
    <col min="15631" max="15631" width="1.33203125" style="6" customWidth="1"/>
    <col min="15632" max="15632" width="44.88671875" style="6" customWidth="1"/>
    <col min="15633" max="15633" width="47.33203125" style="6" customWidth="1"/>
    <col min="15634" max="15634" width="8.109375" style="6" customWidth="1"/>
    <col min="15635" max="15635" width="8.33203125" style="6" customWidth="1"/>
    <col min="15636" max="15636" width="5.44140625" style="6" customWidth="1"/>
    <col min="15637" max="15637" width="8.5546875" style="6" customWidth="1"/>
    <col min="15638" max="15638" width="13.6640625" style="6" customWidth="1"/>
    <col min="15639" max="15639" width="15.6640625" style="6" customWidth="1"/>
    <col min="15640" max="15640" width="14.6640625" style="6" customWidth="1"/>
    <col min="15641" max="15641" width="15" style="6" customWidth="1"/>
    <col min="15642" max="15643" width="14.33203125" style="6" customWidth="1"/>
    <col min="15644" max="15644" width="0" style="6" hidden="1" customWidth="1"/>
    <col min="15645" max="15645" width="18.88671875" style="6" customWidth="1"/>
    <col min="15646" max="15658" width="8" style="6" customWidth="1"/>
    <col min="15659" max="15662" width="9.33203125" style="6" customWidth="1"/>
    <col min="15663" max="15690" width="8.88671875" style="6"/>
    <col min="15691" max="15691" width="64" style="6" customWidth="1"/>
    <col min="15692" max="15692" width="97.88671875" style="6" customWidth="1"/>
    <col min="15693" max="15886" width="8.88671875" style="6"/>
    <col min="15887" max="15887" width="1.33203125" style="6" customWidth="1"/>
    <col min="15888" max="15888" width="44.88671875" style="6" customWidth="1"/>
    <col min="15889" max="15889" width="47.33203125" style="6" customWidth="1"/>
    <col min="15890" max="15890" width="8.109375" style="6" customWidth="1"/>
    <col min="15891" max="15891" width="8.33203125" style="6" customWidth="1"/>
    <col min="15892" max="15892" width="5.44140625" style="6" customWidth="1"/>
    <col min="15893" max="15893" width="8.5546875" style="6" customWidth="1"/>
    <col min="15894" max="15894" width="13.6640625" style="6" customWidth="1"/>
    <col min="15895" max="15895" width="15.6640625" style="6" customWidth="1"/>
    <col min="15896" max="15896" width="14.6640625" style="6" customWidth="1"/>
    <col min="15897" max="15897" width="15" style="6" customWidth="1"/>
    <col min="15898" max="15899" width="14.33203125" style="6" customWidth="1"/>
    <col min="15900" max="15900" width="0" style="6" hidden="1" customWidth="1"/>
    <col min="15901" max="15901" width="18.88671875" style="6" customWidth="1"/>
    <col min="15902" max="15914" width="8" style="6" customWidth="1"/>
    <col min="15915" max="15918" width="9.33203125" style="6" customWidth="1"/>
    <col min="15919" max="15946" width="8.88671875" style="6"/>
    <col min="15947" max="15947" width="64" style="6" customWidth="1"/>
    <col min="15948" max="15948" width="97.88671875" style="6" customWidth="1"/>
    <col min="15949" max="16142" width="8.88671875" style="6"/>
    <col min="16143" max="16143" width="1.33203125" style="6" customWidth="1"/>
    <col min="16144" max="16144" width="44.88671875" style="6" customWidth="1"/>
    <col min="16145" max="16145" width="47.33203125" style="6" customWidth="1"/>
    <col min="16146" max="16146" width="8.109375" style="6" customWidth="1"/>
    <col min="16147" max="16147" width="8.33203125" style="6" customWidth="1"/>
    <col min="16148" max="16148" width="5.44140625" style="6" customWidth="1"/>
    <col min="16149" max="16149" width="8.5546875" style="6" customWidth="1"/>
    <col min="16150" max="16150" width="13.6640625" style="6" customWidth="1"/>
    <col min="16151" max="16151" width="15.6640625" style="6" customWidth="1"/>
    <col min="16152" max="16152" width="14.6640625" style="6" customWidth="1"/>
    <col min="16153" max="16153" width="15" style="6" customWidth="1"/>
    <col min="16154" max="16155" width="14.33203125" style="6" customWidth="1"/>
    <col min="16156" max="16156" width="0" style="6" hidden="1" customWidth="1"/>
    <col min="16157" max="16157" width="18.88671875" style="6" customWidth="1"/>
    <col min="16158" max="16170" width="8" style="6" customWidth="1"/>
    <col min="16171" max="16174" width="9.33203125" style="6" customWidth="1"/>
    <col min="16175" max="16202" width="8.88671875" style="6"/>
    <col min="16203" max="16203" width="64" style="6" customWidth="1"/>
    <col min="16204" max="16204" width="97.88671875" style="6" customWidth="1"/>
    <col min="16205" max="16384" width="8.88671875" style="6"/>
  </cols>
  <sheetData>
    <row r="1" spans="1:76" ht="4.5" customHeight="1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4"/>
      <c r="V1" s="4"/>
      <c r="W1" s="4"/>
      <c r="X1" s="4"/>
      <c r="Y1" s="4"/>
      <c r="Z1" s="4"/>
      <c r="AA1" s="4"/>
      <c r="AB1" s="5"/>
      <c r="BW1" s="7" t="s">
        <v>0</v>
      </c>
      <c r="BX1" s="8" t="s">
        <v>1</v>
      </c>
    </row>
    <row r="2" spans="1:76" ht="32.25" customHeight="1" x14ac:dyDescent="0.3">
      <c r="A2" s="9"/>
      <c r="B2" s="161" t="s">
        <v>149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  <c r="S2" s="162"/>
      <c r="T2" s="162"/>
      <c r="U2" s="162"/>
      <c r="V2" s="162"/>
      <c r="W2" s="162"/>
      <c r="X2" s="162"/>
      <c r="Y2" s="162"/>
      <c r="Z2" s="162"/>
      <c r="AA2" s="163"/>
      <c r="AB2" s="10"/>
      <c r="BW2" s="11"/>
      <c r="BX2" s="12"/>
    </row>
    <row r="3" spans="1:76" ht="9" customHeight="1" x14ac:dyDescent="0.3">
      <c r="A3" s="9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4"/>
      <c r="T3" s="14"/>
      <c r="U3" s="15"/>
      <c r="V3" s="15"/>
      <c r="W3" s="15"/>
      <c r="X3" s="15"/>
      <c r="Y3" s="15"/>
      <c r="Z3" s="15"/>
      <c r="AA3" s="15"/>
      <c r="AB3" s="16"/>
      <c r="BW3" s="11"/>
      <c r="BX3" s="12"/>
    </row>
    <row r="4" spans="1:76" ht="36" customHeight="1" x14ac:dyDescent="0.3">
      <c r="A4" s="9"/>
      <c r="B4" s="164" t="s">
        <v>150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5"/>
      <c r="AB4" s="10"/>
      <c r="BW4" s="92" t="s">
        <v>151</v>
      </c>
      <c r="BX4" s="93" t="s">
        <v>152</v>
      </c>
    </row>
    <row r="5" spans="1:76" ht="11.25" customHeight="1" x14ac:dyDescent="0.3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7"/>
      <c r="S5" s="14"/>
      <c r="T5" s="14"/>
      <c r="U5" s="14"/>
      <c r="V5" s="14"/>
      <c r="W5" s="14"/>
      <c r="X5" s="15"/>
      <c r="Y5" s="15"/>
      <c r="Z5" s="15"/>
      <c r="AA5" s="15"/>
      <c r="AB5" s="16"/>
      <c r="BW5" s="18" t="s">
        <v>2</v>
      </c>
      <c r="BX5" s="19" t="s">
        <v>3</v>
      </c>
    </row>
    <row r="6" spans="1:76" ht="9" hidden="1" customHeight="1" x14ac:dyDescent="0.3">
      <c r="A6" s="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6"/>
      <c r="BW6" s="18"/>
      <c r="BX6" s="19"/>
    </row>
    <row r="7" spans="1:76" ht="22.5" customHeight="1" x14ac:dyDescent="0.3">
      <c r="A7" s="9"/>
      <c r="B7" s="136" t="s">
        <v>161</v>
      </c>
      <c r="C7" s="136"/>
      <c r="D7" s="136" t="s">
        <v>5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66" t="s">
        <v>6</v>
      </c>
      <c r="S7" s="166" t="s">
        <v>153</v>
      </c>
      <c r="T7" s="166" t="s">
        <v>8</v>
      </c>
      <c r="U7" s="141" t="s">
        <v>9</v>
      </c>
      <c r="V7" s="108" t="s">
        <v>10</v>
      </c>
      <c r="W7" s="108"/>
      <c r="X7" s="108"/>
      <c r="Y7" s="108"/>
      <c r="Z7" s="108"/>
      <c r="AA7" s="144" t="s">
        <v>11</v>
      </c>
      <c r="AB7" s="16"/>
      <c r="BW7" s="18" t="s">
        <v>12</v>
      </c>
      <c r="BX7" s="19" t="s">
        <v>13</v>
      </c>
    </row>
    <row r="8" spans="1:76" ht="12" customHeight="1" x14ac:dyDescent="0.3">
      <c r="A8" s="9"/>
      <c r="B8" s="136"/>
      <c r="C8" s="136"/>
      <c r="D8" s="169" t="s">
        <v>14</v>
      </c>
      <c r="E8" s="170"/>
      <c r="F8" s="170"/>
      <c r="G8" s="170"/>
      <c r="H8" s="170"/>
      <c r="I8" s="170"/>
      <c r="J8" s="171"/>
      <c r="K8" s="131" t="s">
        <v>15</v>
      </c>
      <c r="L8" s="131"/>
      <c r="M8" s="131"/>
      <c r="N8" s="131"/>
      <c r="O8" s="131"/>
      <c r="P8" s="131"/>
      <c r="Q8" s="131"/>
      <c r="R8" s="167"/>
      <c r="S8" s="167"/>
      <c r="T8" s="167"/>
      <c r="U8" s="142"/>
      <c r="V8" s="20">
        <v>1</v>
      </c>
      <c r="W8" s="20">
        <v>2</v>
      </c>
      <c r="X8" s="20">
        <v>3</v>
      </c>
      <c r="Y8" s="20">
        <v>4</v>
      </c>
      <c r="Z8" s="20">
        <v>5</v>
      </c>
      <c r="AA8" s="144"/>
      <c r="AB8" s="16"/>
      <c r="BW8" s="18" t="s">
        <v>16</v>
      </c>
      <c r="BX8" s="19" t="s">
        <v>17</v>
      </c>
    </row>
    <row r="9" spans="1:76" ht="18" customHeight="1" x14ac:dyDescent="0.3">
      <c r="A9" s="9"/>
      <c r="B9" s="136"/>
      <c r="C9" s="136"/>
      <c r="D9" s="132" t="s">
        <v>18</v>
      </c>
      <c r="E9" s="132"/>
      <c r="F9" s="132"/>
      <c r="G9" s="132" t="s">
        <v>19</v>
      </c>
      <c r="H9" s="132"/>
      <c r="I9" s="132"/>
      <c r="J9" s="151" t="s">
        <v>20</v>
      </c>
      <c r="K9" s="132" t="s">
        <v>21</v>
      </c>
      <c r="L9" s="132"/>
      <c r="M9" s="132"/>
      <c r="N9" s="132" t="s">
        <v>22</v>
      </c>
      <c r="O9" s="132"/>
      <c r="P9" s="132"/>
      <c r="Q9" s="151" t="s">
        <v>20</v>
      </c>
      <c r="R9" s="167"/>
      <c r="S9" s="167"/>
      <c r="T9" s="167"/>
      <c r="U9" s="142"/>
      <c r="V9" s="21" t="s">
        <v>23</v>
      </c>
      <c r="W9" s="21" t="s">
        <v>24</v>
      </c>
      <c r="X9" s="22" t="s">
        <v>25</v>
      </c>
      <c r="Y9" s="22" t="s">
        <v>26</v>
      </c>
      <c r="Z9" s="22" t="s">
        <v>27</v>
      </c>
      <c r="AA9" s="144"/>
      <c r="AB9" s="16"/>
      <c r="BW9" s="18" t="s">
        <v>28</v>
      </c>
      <c r="BX9" s="19" t="s">
        <v>29</v>
      </c>
    </row>
    <row r="10" spans="1:76" ht="40.5" customHeight="1" x14ac:dyDescent="0.3">
      <c r="A10" s="9"/>
      <c r="B10" s="94" t="s">
        <v>154</v>
      </c>
      <c r="C10" s="91" t="s">
        <v>155</v>
      </c>
      <c r="D10" s="24" t="s">
        <v>39</v>
      </c>
      <c r="E10" s="24" t="s">
        <v>40</v>
      </c>
      <c r="F10" s="24" t="s">
        <v>41</v>
      </c>
      <c r="G10" s="24" t="s">
        <v>39</v>
      </c>
      <c r="H10" s="24" t="s">
        <v>40</v>
      </c>
      <c r="I10" s="24" t="s">
        <v>41</v>
      </c>
      <c r="J10" s="152"/>
      <c r="K10" s="24" t="s">
        <v>39</v>
      </c>
      <c r="L10" s="24" t="s">
        <v>40</v>
      </c>
      <c r="M10" s="24" t="s">
        <v>41</v>
      </c>
      <c r="N10" s="24" t="s">
        <v>39</v>
      </c>
      <c r="O10" s="24" t="s">
        <v>40</v>
      </c>
      <c r="P10" s="24" t="s">
        <v>41</v>
      </c>
      <c r="Q10" s="152"/>
      <c r="R10" s="168"/>
      <c r="S10" s="168"/>
      <c r="T10" s="168"/>
      <c r="U10" s="143"/>
      <c r="V10" s="25" t="s">
        <v>42</v>
      </c>
      <c r="W10" s="25" t="s">
        <v>43</v>
      </c>
      <c r="X10" s="25" t="s">
        <v>44</v>
      </c>
      <c r="Y10" s="25" t="s">
        <v>45</v>
      </c>
      <c r="Z10" s="25" t="s">
        <v>46</v>
      </c>
      <c r="AA10" s="144"/>
      <c r="AB10" s="16"/>
      <c r="BW10" s="18" t="s">
        <v>49</v>
      </c>
      <c r="BX10" s="19" t="s">
        <v>50</v>
      </c>
    </row>
    <row r="11" spans="1:76" s="38" customFormat="1" ht="240.6" customHeight="1" x14ac:dyDescent="0.3">
      <c r="A11" s="26"/>
      <c r="B11" s="43" t="s">
        <v>158</v>
      </c>
      <c r="C11" s="43" t="s">
        <v>159</v>
      </c>
      <c r="D11" s="95" t="s">
        <v>160</v>
      </c>
      <c r="E11" s="96"/>
      <c r="F11" s="96"/>
      <c r="G11" s="96" t="s">
        <v>160</v>
      </c>
      <c r="H11" s="96"/>
      <c r="I11" s="96"/>
      <c r="J11" s="97">
        <f>IF(D11="x",5,0)+IF(E11="x",3,0)+IF(F11="x",1,0)+IF(G11="x",5,0)+IF(H11="x",3,0)+IF(I11="x",1,0)</f>
        <v>10</v>
      </c>
      <c r="K11" s="96" t="s">
        <v>58</v>
      </c>
      <c r="L11" s="96"/>
      <c r="M11" s="96"/>
      <c r="N11" s="96"/>
      <c r="O11" s="96"/>
      <c r="P11" s="96" t="s">
        <v>58</v>
      </c>
      <c r="Q11" s="97">
        <f>IF(K11="x",5,0)+IF(L11="x",3,0)+IF(M11="x",1,0)+IF(N11="x",1,0)+IF(O11="x",3,0)+IF(P11="x",5,0)</f>
        <v>10</v>
      </c>
      <c r="R11" s="98">
        <f>J11+Q11</f>
        <v>20</v>
      </c>
      <c r="S11" s="99">
        <f>J11+Q11</f>
        <v>20</v>
      </c>
      <c r="T11" s="98">
        <f>U11/100</f>
        <v>1</v>
      </c>
      <c r="U11" s="32">
        <v>100</v>
      </c>
      <c r="V11" s="33" t="str">
        <f t="shared" ref="V11:V35" si="0">IF($T11&lt;=0.2,IF($T11&gt;=0,"x",""),"")</f>
        <v/>
      </c>
      <c r="W11" s="33" t="str">
        <f>IF(T11&lt;=0.5,IF(T11&gt;=0.21,"x",""),"")</f>
        <v/>
      </c>
      <c r="X11" s="33" t="str">
        <f>IF(T11&lt;=0.7,IF(T11&gt;=0.51,"x",""),"")</f>
        <v/>
      </c>
      <c r="Y11" s="33" t="str">
        <f>IF(T11&lt;=0.9,IF(T11&gt;=0.71,"x",""),"")</f>
        <v/>
      </c>
      <c r="Z11" s="33" t="str">
        <f>IF(T11&lt;=1,IF(T11&gt;0.9,"x",""),"")</f>
        <v>x</v>
      </c>
      <c r="AA11" s="34"/>
      <c r="AB11" s="35"/>
      <c r="AC11" s="36"/>
      <c r="AD11" s="51"/>
      <c r="AE11" s="51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7"/>
      <c r="BW11" s="39" t="s">
        <v>59</v>
      </c>
      <c r="BX11" s="40" t="s">
        <v>60</v>
      </c>
    </row>
    <row r="12" spans="1:76" s="38" customFormat="1" ht="109.2" hidden="1" customHeight="1" x14ac:dyDescent="0.3">
      <c r="A12" s="26"/>
      <c r="B12" s="43"/>
      <c r="C12" s="43"/>
      <c r="D12" s="95"/>
      <c r="E12" s="96"/>
      <c r="F12" s="96"/>
      <c r="G12" s="96"/>
      <c r="H12" s="96"/>
      <c r="I12" s="96"/>
      <c r="J12" s="97">
        <f t="shared" ref="J12" si="1">IF(D12="x",5,0)+IF(E12="x",3,0)+IF(F12="x",1,0)+IF(G12="x",5,0)+IF(H12="x",3,0)+IF(I12="x",1,0)</f>
        <v>0</v>
      </c>
      <c r="K12" s="96"/>
      <c r="L12" s="96"/>
      <c r="M12" s="96"/>
      <c r="N12" s="96"/>
      <c r="O12" s="96"/>
      <c r="P12" s="96"/>
      <c r="Q12" s="97">
        <f t="shared" ref="Q12" si="2">IF(K12="x",5,0)+IF(L12="x",3,0)+IF(M12="x",1,0)+IF(N12="x",1,0)+IF(O12="x",3,0)+IF(P12="x",5,0)</f>
        <v>0</v>
      </c>
      <c r="R12" s="98">
        <f t="shared" ref="R12" si="3">J12+Q12</f>
        <v>0</v>
      </c>
      <c r="S12" s="99">
        <f t="shared" ref="S12:S35" si="4">J12+Q12</f>
        <v>0</v>
      </c>
      <c r="T12" s="98">
        <f t="shared" ref="T12" si="5">U12/100</f>
        <v>0</v>
      </c>
      <c r="U12" s="100"/>
      <c r="V12" s="33" t="str">
        <f t="shared" si="0"/>
        <v>x</v>
      </c>
      <c r="W12" s="33" t="str">
        <f t="shared" ref="W12" si="6">IF(T12&lt;=0.5,IF(T12&gt;=0.21,"x",""),"")</f>
        <v/>
      </c>
      <c r="X12" s="33" t="str">
        <f t="shared" ref="X12" si="7">IF(T12&lt;=0.7,IF(T12&gt;=0.51,"x",""),"")</f>
        <v/>
      </c>
      <c r="Y12" s="33" t="str">
        <f t="shared" ref="Y12" si="8">IF(T12&lt;=0.9,IF(T12&gt;=0.71,"x",""),"")</f>
        <v/>
      </c>
      <c r="Z12" s="33" t="str">
        <f t="shared" ref="Z12" si="9">IF(T12&lt;=1,IF(T12&gt;0.9,"x",""),"")</f>
        <v/>
      </c>
      <c r="AA12" s="34"/>
      <c r="AB12" s="35"/>
      <c r="BW12" s="39" t="s">
        <v>156</v>
      </c>
      <c r="BX12" s="40" t="s">
        <v>157</v>
      </c>
    </row>
    <row r="13" spans="1:76" s="38" customFormat="1" ht="69.599999999999994" hidden="1" customHeight="1" x14ac:dyDescent="0.3">
      <c r="A13" s="26"/>
      <c r="B13" s="43"/>
      <c r="C13" s="43"/>
      <c r="D13" s="95"/>
      <c r="E13" s="96"/>
      <c r="F13" s="96"/>
      <c r="G13" s="96"/>
      <c r="H13" s="96"/>
      <c r="I13" s="96"/>
      <c r="J13" s="97">
        <f>IF(D13="x",5,0)+IF(E13="x",3,0)+IF(F13="x",1,0)+IF(G13="x",5,0)+IF(H13="x",3,0)+IF(I13="x",1,0)</f>
        <v>0</v>
      </c>
      <c r="K13" s="96"/>
      <c r="L13" s="96"/>
      <c r="M13" s="96"/>
      <c r="N13" s="96"/>
      <c r="O13" s="96"/>
      <c r="P13" s="96"/>
      <c r="Q13" s="97">
        <f>IF(K13="x",5,0)+IF(L13="x",3,0)+IF(M13="x",1,0)+IF(N13="x",1,0)+IF(O13="x",3,0)+IF(P13="x",5,0)</f>
        <v>0</v>
      </c>
      <c r="R13" s="98">
        <f>J13+Q13</f>
        <v>0</v>
      </c>
      <c r="S13" s="99">
        <f t="shared" si="4"/>
        <v>0</v>
      </c>
      <c r="T13" s="98">
        <f>U13/100</f>
        <v>1</v>
      </c>
      <c r="U13" s="32">
        <v>100</v>
      </c>
      <c r="V13" s="33" t="str">
        <f t="shared" si="0"/>
        <v/>
      </c>
      <c r="W13" s="33" t="str">
        <f>IF(T13&lt;=0.5,IF(T13&gt;=0.21,"x",""),"")</f>
        <v/>
      </c>
      <c r="X13" s="33" t="str">
        <f>IF(T13&lt;=0.7,IF(T13&gt;=0.51,"x",""),"")</f>
        <v/>
      </c>
      <c r="Y13" s="33" t="str">
        <f>IF(T13&lt;=0.9,IF(T13&gt;=0.71,"x",""),"")</f>
        <v/>
      </c>
      <c r="Z13" s="33" t="str">
        <f>IF(T13&lt;=1,IF(T13&gt;0.9,"x",""),"")</f>
        <v>x</v>
      </c>
      <c r="AA13" s="34"/>
      <c r="AB13" s="35"/>
      <c r="AC13" s="36"/>
      <c r="AD13" s="51"/>
      <c r="AE13" s="51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7"/>
      <c r="BW13" s="39" t="s">
        <v>59</v>
      </c>
      <c r="BX13" s="40" t="s">
        <v>60</v>
      </c>
    </row>
    <row r="14" spans="1:76" s="38" customFormat="1" ht="66" hidden="1" customHeight="1" x14ac:dyDescent="0.3">
      <c r="A14" s="26"/>
      <c r="B14" s="43"/>
      <c r="C14" s="43"/>
      <c r="D14" s="95"/>
      <c r="E14" s="96"/>
      <c r="F14" s="96"/>
      <c r="G14" s="96"/>
      <c r="H14" s="96"/>
      <c r="I14" s="96"/>
      <c r="J14" s="97">
        <f>IF(D14="x",5,0)+IF(E14="x",3,0)+IF(F14="x",1,0)+IF(G14="x",5,0)+IF(H14="x",3,0)+IF(I14="x",1,0)</f>
        <v>0</v>
      </c>
      <c r="K14" s="96"/>
      <c r="L14" s="96"/>
      <c r="M14" s="96"/>
      <c r="N14" s="96"/>
      <c r="O14" s="96"/>
      <c r="P14" s="96"/>
      <c r="Q14" s="97">
        <f>IF(K14="x",5,0)+IF(L14="x",3,0)+IF(M14="x",1,0)+IF(N14="x",1,0)+IF(O14="x",3,0)+IF(P14="x",5,0)</f>
        <v>0</v>
      </c>
      <c r="R14" s="98">
        <f>J14+Q14</f>
        <v>0</v>
      </c>
      <c r="S14" s="99">
        <f t="shared" si="4"/>
        <v>0</v>
      </c>
      <c r="T14" s="98">
        <f>U14/100</f>
        <v>1</v>
      </c>
      <c r="U14" s="32">
        <v>100</v>
      </c>
      <c r="V14" s="33" t="str">
        <f t="shared" si="0"/>
        <v/>
      </c>
      <c r="W14" s="33" t="str">
        <f>IF(T14&lt;=0.5,IF(T14&gt;=0.21,"x",""),"")</f>
        <v/>
      </c>
      <c r="X14" s="33" t="str">
        <f>IF(T14&lt;=0.7,IF(T14&gt;=0.51,"x",""),"")</f>
        <v/>
      </c>
      <c r="Y14" s="33" t="str">
        <f>IF(T14&lt;=0.9,IF(T14&gt;=0.71,"x",""),"")</f>
        <v/>
      </c>
      <c r="Z14" s="33" t="str">
        <f>IF(T14&lt;=1,IF(T14&gt;0.9,"x",""),"")</f>
        <v>x</v>
      </c>
      <c r="AA14" s="34"/>
      <c r="AB14" s="35"/>
      <c r="AC14" s="36"/>
      <c r="AD14" s="51"/>
      <c r="AE14" s="51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7"/>
      <c r="BW14" s="39" t="s">
        <v>59</v>
      </c>
      <c r="BX14" s="40" t="s">
        <v>60</v>
      </c>
    </row>
    <row r="15" spans="1:76" s="38" customFormat="1" ht="47.4" hidden="1" customHeight="1" x14ac:dyDescent="0.3">
      <c r="A15" s="26"/>
      <c r="B15" s="43"/>
      <c r="C15" s="43"/>
      <c r="D15" s="95"/>
      <c r="E15" s="96"/>
      <c r="F15" s="96"/>
      <c r="G15" s="96"/>
      <c r="H15" s="96"/>
      <c r="I15" s="96"/>
      <c r="J15" s="97">
        <f>IF(D15="x",5,0)+IF(E15="x",3,0)+IF(F15="x",1,0)+IF(G15="x",5,0)+IF(H15="x",3,0)+IF(I15="x",1,0)</f>
        <v>0</v>
      </c>
      <c r="K15" s="96"/>
      <c r="L15" s="96"/>
      <c r="M15" s="96"/>
      <c r="N15" s="96"/>
      <c r="O15" s="96"/>
      <c r="P15" s="96"/>
      <c r="Q15" s="97">
        <f>IF(K15="x",5,0)+IF(L15="x",3,0)+IF(M15="x",1,0)+IF(N15="x",1,0)+IF(O15="x",3,0)+IF(P15="x",5,0)</f>
        <v>0</v>
      </c>
      <c r="R15" s="98">
        <f>J15+Q15</f>
        <v>0</v>
      </c>
      <c r="S15" s="99">
        <f t="shared" si="4"/>
        <v>0</v>
      </c>
      <c r="T15" s="98">
        <f>U15/100</f>
        <v>1</v>
      </c>
      <c r="U15" s="32">
        <v>100</v>
      </c>
      <c r="V15" s="33" t="str">
        <f t="shared" si="0"/>
        <v/>
      </c>
      <c r="W15" s="33" t="str">
        <f>IF(T15&lt;=0.5,IF(T15&gt;=0.21,"x",""),"")</f>
        <v/>
      </c>
      <c r="X15" s="33" t="str">
        <f>IF(T15&lt;=0.7,IF(T15&gt;=0.51,"x",""),"")</f>
        <v/>
      </c>
      <c r="Y15" s="33" t="str">
        <f>IF(T15&lt;=0.9,IF(T15&gt;=0.71,"x",""),"")</f>
        <v/>
      </c>
      <c r="Z15" s="33" t="str">
        <f>IF(T15&lt;=1,IF(T15&gt;0.9,"x",""),"")</f>
        <v>x</v>
      </c>
      <c r="AA15" s="34"/>
      <c r="AB15" s="35"/>
      <c r="AC15" s="36"/>
      <c r="AD15" s="51"/>
      <c r="AE15" s="51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7"/>
      <c r="BW15" s="39" t="s">
        <v>59</v>
      </c>
      <c r="BX15" s="40" t="s">
        <v>60</v>
      </c>
    </row>
    <row r="16" spans="1:76" s="38" customFormat="1" ht="26.25" hidden="1" customHeight="1" x14ac:dyDescent="0.3">
      <c r="A16" s="26"/>
      <c r="B16" s="90"/>
      <c r="C16" s="90"/>
      <c r="D16" s="95"/>
      <c r="E16" s="96"/>
      <c r="F16" s="96"/>
      <c r="G16" s="96"/>
      <c r="H16" s="96"/>
      <c r="I16" s="96"/>
      <c r="J16" s="97">
        <f>IF(D16="x",5,0)+IF(E16="x",3,0)+IF(F16="x",1,0)+IF(G16="x",5,0)+IF(H16="x",3,0)+IF(I16="x",1,0)</f>
        <v>0</v>
      </c>
      <c r="K16" s="96"/>
      <c r="L16" s="96"/>
      <c r="M16" s="96"/>
      <c r="N16" s="96"/>
      <c r="O16" s="96"/>
      <c r="P16" s="96"/>
      <c r="Q16" s="97">
        <f>IF(K16="x",5,0)+IF(L16="x",3,0)+IF(M16="x",1,0)+IF(N16="x",1,0)+IF(O16="x",3,0)+IF(P16="x",5,0)</f>
        <v>0</v>
      </c>
      <c r="R16" s="98">
        <f>J16+Q16</f>
        <v>0</v>
      </c>
      <c r="S16" s="99">
        <f t="shared" si="4"/>
        <v>0</v>
      </c>
      <c r="T16" s="98">
        <f>U16/100</f>
        <v>1</v>
      </c>
      <c r="U16" s="32">
        <v>100</v>
      </c>
      <c r="V16" s="33" t="str">
        <f t="shared" si="0"/>
        <v/>
      </c>
      <c r="W16" s="33" t="str">
        <f>IF(T16&lt;=0.5,IF(T16&gt;=0.21,"x",""),"")</f>
        <v/>
      </c>
      <c r="X16" s="33" t="str">
        <f>IF(T16&lt;=0.7,IF(T16&gt;=0.51,"x",""),"")</f>
        <v/>
      </c>
      <c r="Y16" s="33" t="str">
        <f>IF(T16&lt;=0.9,IF(T16&gt;=0.71,"x",""),"")</f>
        <v/>
      </c>
      <c r="Z16" s="33" t="str">
        <f>IF(T16&lt;=1,IF(T16&gt;0.9,"x",""),"")</f>
        <v>x</v>
      </c>
      <c r="AA16" s="34"/>
      <c r="AB16" s="35"/>
      <c r="AC16" s="36"/>
      <c r="AD16" s="51"/>
      <c r="AE16" s="51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7"/>
      <c r="BW16" s="39" t="s">
        <v>59</v>
      </c>
      <c r="BX16" s="40" t="s">
        <v>60</v>
      </c>
    </row>
    <row r="17" spans="1:76" s="38" customFormat="1" ht="26.25" hidden="1" customHeight="1" x14ac:dyDescent="0.3">
      <c r="A17" s="26"/>
      <c r="B17" s="90"/>
      <c r="C17" s="90"/>
      <c r="D17" s="101"/>
      <c r="E17" s="102"/>
      <c r="F17" s="102"/>
      <c r="G17" s="102"/>
      <c r="H17" s="102"/>
      <c r="I17" s="102"/>
      <c r="J17" s="97">
        <f t="shared" ref="J17:J19" si="10">IF(D17="x",5,0)+IF(E17="x",3,0)+IF(F17="x",1,0)+IF(G17="x",5,0)+IF(H17="x",3,0)+IF(I17="x",1,0)</f>
        <v>0</v>
      </c>
      <c r="K17" s="102"/>
      <c r="L17" s="102"/>
      <c r="M17" s="102"/>
      <c r="N17" s="102"/>
      <c r="O17" s="102"/>
      <c r="P17" s="102"/>
      <c r="Q17" s="97">
        <f t="shared" ref="Q17:Q19" si="11">IF(K17="x",5,0)+IF(L17="x",3,0)+IF(M17="x",1,0)+IF(N17="x",1,0)+IF(O17="x",3,0)+IF(P17="x",5,0)</f>
        <v>0</v>
      </c>
      <c r="R17" s="98">
        <f t="shared" ref="R17:R19" si="12">J17+Q17</f>
        <v>0</v>
      </c>
      <c r="S17" s="99">
        <f t="shared" si="4"/>
        <v>0</v>
      </c>
      <c r="T17" s="98">
        <f t="shared" ref="T17:T19" si="13">U17/100</f>
        <v>1</v>
      </c>
      <c r="U17" s="32">
        <v>100</v>
      </c>
      <c r="V17" s="33" t="str">
        <f t="shared" si="0"/>
        <v/>
      </c>
      <c r="W17" s="33" t="str">
        <f t="shared" ref="W17:W19" si="14">IF(T17&lt;=0.5,IF(T17&gt;=0.21,"x",""),"")</f>
        <v/>
      </c>
      <c r="X17" s="33" t="str">
        <f t="shared" ref="X17:X19" si="15">IF(T17&lt;=0.7,IF(T17&gt;=0.51,"x",""),"")</f>
        <v/>
      </c>
      <c r="Y17" s="33" t="str">
        <f t="shared" ref="Y17:Y19" si="16">IF(T17&lt;=0.9,IF(T17&gt;=0.71,"x",""),"")</f>
        <v/>
      </c>
      <c r="Z17" s="33" t="str">
        <f>IF(T17&lt;=1,IF(T17&gt;0.9,"x",""),"")</f>
        <v>x</v>
      </c>
      <c r="AA17" s="34"/>
      <c r="AB17" s="35"/>
      <c r="AC17" s="36"/>
      <c r="AD17" s="51"/>
      <c r="AE17" s="51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7"/>
      <c r="BW17" s="39"/>
      <c r="BX17" s="40"/>
    </row>
    <row r="18" spans="1:76" s="38" customFormat="1" ht="26.25" hidden="1" customHeight="1" x14ac:dyDescent="0.3">
      <c r="A18" s="26"/>
      <c r="B18" s="90"/>
      <c r="C18" s="90"/>
      <c r="D18" s="101"/>
      <c r="E18" s="102"/>
      <c r="F18" s="102"/>
      <c r="G18" s="102"/>
      <c r="H18" s="102"/>
      <c r="I18" s="102"/>
      <c r="J18" s="97">
        <f t="shared" si="10"/>
        <v>0</v>
      </c>
      <c r="K18" s="102"/>
      <c r="L18" s="102"/>
      <c r="M18" s="102"/>
      <c r="N18" s="102"/>
      <c r="O18" s="102"/>
      <c r="P18" s="102"/>
      <c r="Q18" s="97">
        <f t="shared" si="11"/>
        <v>0</v>
      </c>
      <c r="R18" s="98">
        <f t="shared" si="12"/>
        <v>0</v>
      </c>
      <c r="S18" s="99">
        <f t="shared" si="4"/>
        <v>0</v>
      </c>
      <c r="T18" s="98">
        <f t="shared" si="13"/>
        <v>0</v>
      </c>
      <c r="U18" s="100"/>
      <c r="V18" s="33" t="str">
        <f t="shared" si="0"/>
        <v>x</v>
      </c>
      <c r="W18" s="33" t="str">
        <f t="shared" si="14"/>
        <v/>
      </c>
      <c r="X18" s="33" t="str">
        <f t="shared" si="15"/>
        <v/>
      </c>
      <c r="Y18" s="33" t="str">
        <f t="shared" si="16"/>
        <v/>
      </c>
      <c r="Z18" s="33" t="str">
        <f t="shared" ref="Z18:Z19" si="17">IF(T18&lt;=1,IF(T18&gt;0.9,"x",""),"")</f>
        <v/>
      </c>
      <c r="AA18" s="34"/>
      <c r="AB18" s="35"/>
      <c r="AC18" s="36"/>
      <c r="AD18" s="51"/>
      <c r="AE18" s="51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7"/>
      <c r="BW18" s="39"/>
      <c r="BX18" s="40"/>
    </row>
    <row r="19" spans="1:76" s="38" customFormat="1" ht="26.25" hidden="1" customHeight="1" x14ac:dyDescent="0.3">
      <c r="A19" s="26"/>
      <c r="B19" s="90"/>
      <c r="C19" s="90"/>
      <c r="D19" s="95"/>
      <c r="E19" s="96"/>
      <c r="F19" s="96"/>
      <c r="G19" s="96"/>
      <c r="H19" s="96"/>
      <c r="I19" s="96"/>
      <c r="J19" s="97">
        <f t="shared" si="10"/>
        <v>0</v>
      </c>
      <c r="K19" s="96"/>
      <c r="L19" s="96"/>
      <c r="M19" s="96"/>
      <c r="N19" s="96"/>
      <c r="O19" s="96"/>
      <c r="P19" s="96"/>
      <c r="Q19" s="97">
        <f t="shared" si="11"/>
        <v>0</v>
      </c>
      <c r="R19" s="98">
        <f t="shared" si="12"/>
        <v>0</v>
      </c>
      <c r="S19" s="99">
        <f t="shared" si="4"/>
        <v>0</v>
      </c>
      <c r="T19" s="98">
        <f t="shared" si="13"/>
        <v>0</v>
      </c>
      <c r="U19" s="100"/>
      <c r="V19" s="33" t="str">
        <f t="shared" si="0"/>
        <v>x</v>
      </c>
      <c r="W19" s="33" t="str">
        <f t="shared" si="14"/>
        <v/>
      </c>
      <c r="X19" s="33" t="str">
        <f t="shared" si="15"/>
        <v/>
      </c>
      <c r="Y19" s="33" t="str">
        <f t="shared" si="16"/>
        <v/>
      </c>
      <c r="Z19" s="33" t="str">
        <f t="shared" si="17"/>
        <v/>
      </c>
      <c r="AA19" s="34"/>
      <c r="AB19" s="35"/>
      <c r="BW19" s="39" t="s">
        <v>156</v>
      </c>
      <c r="BX19" s="40" t="s">
        <v>157</v>
      </c>
    </row>
    <row r="20" spans="1:76" s="38" customFormat="1" ht="26.25" hidden="1" customHeight="1" x14ac:dyDescent="0.3">
      <c r="A20" s="26"/>
      <c r="B20" s="90"/>
      <c r="C20" s="90"/>
      <c r="D20" s="95"/>
      <c r="E20" s="96"/>
      <c r="F20" s="96"/>
      <c r="G20" s="96"/>
      <c r="H20" s="96"/>
      <c r="I20" s="96"/>
      <c r="J20" s="97">
        <f>IF(D20="x",5,0)+IF(E20="x",3,0)+IF(F20="x",1,0)+IF(G20="x",5,0)+IF(H20="x",3,0)+IF(I20="x",1,0)</f>
        <v>0</v>
      </c>
      <c r="K20" s="96"/>
      <c r="L20" s="96"/>
      <c r="M20" s="96"/>
      <c r="N20" s="96"/>
      <c r="O20" s="96"/>
      <c r="P20" s="96"/>
      <c r="Q20" s="97">
        <f>IF(K20="x",5,0)+IF(L20="x",3,0)+IF(M20="x",1,0)+IF(N20="x",1,0)+IF(O20="x",3,0)+IF(P20="x",5,0)</f>
        <v>0</v>
      </c>
      <c r="R20" s="98">
        <f>J20+Q20</f>
        <v>0</v>
      </c>
      <c r="S20" s="99">
        <f t="shared" si="4"/>
        <v>0</v>
      </c>
      <c r="T20" s="98">
        <f>U20/100</f>
        <v>1</v>
      </c>
      <c r="U20" s="32">
        <v>100</v>
      </c>
      <c r="V20" s="33" t="str">
        <f t="shared" si="0"/>
        <v/>
      </c>
      <c r="W20" s="33" t="str">
        <f>IF(T20&lt;=0.5,IF(T20&gt;=0.21,"x",""),"")</f>
        <v/>
      </c>
      <c r="X20" s="33" t="str">
        <f>IF(T20&lt;=0.7,IF(T20&gt;=0.51,"x",""),"")</f>
        <v/>
      </c>
      <c r="Y20" s="33" t="str">
        <f>IF(T20&lt;=0.9,IF(T20&gt;=0.71,"x",""),"")</f>
        <v/>
      </c>
      <c r="Z20" s="33" t="str">
        <f>IF(T20&lt;=1,IF(T20&gt;0.9,"x",""),"")</f>
        <v>x</v>
      </c>
      <c r="AA20" s="34"/>
      <c r="AB20" s="35"/>
      <c r="AC20" s="36"/>
      <c r="AD20" s="51"/>
      <c r="AE20" s="51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7"/>
      <c r="BW20" s="39" t="s">
        <v>59</v>
      </c>
      <c r="BX20" s="40" t="s">
        <v>60</v>
      </c>
    </row>
    <row r="21" spans="1:76" s="38" customFormat="1" ht="26.25" hidden="1" customHeight="1" x14ac:dyDescent="0.3">
      <c r="A21" s="26"/>
      <c r="B21" s="90"/>
      <c r="C21" s="90"/>
      <c r="D21" s="101"/>
      <c r="E21" s="102"/>
      <c r="F21" s="102"/>
      <c r="G21" s="102"/>
      <c r="H21" s="102"/>
      <c r="I21" s="102"/>
      <c r="J21" s="97">
        <f t="shared" ref="J21:J23" si="18">IF(D21="x",5,0)+IF(E21="x",3,0)+IF(F21="x",1,0)+IF(G21="x",5,0)+IF(H21="x",3,0)+IF(I21="x",1,0)</f>
        <v>0</v>
      </c>
      <c r="K21" s="102"/>
      <c r="L21" s="102"/>
      <c r="M21" s="102"/>
      <c r="N21" s="102"/>
      <c r="O21" s="102"/>
      <c r="P21" s="102"/>
      <c r="Q21" s="97">
        <f t="shared" ref="Q21:Q23" si="19">IF(K21="x",5,0)+IF(L21="x",3,0)+IF(M21="x",1,0)+IF(N21="x",1,0)+IF(O21="x",3,0)+IF(P21="x",5,0)</f>
        <v>0</v>
      </c>
      <c r="R21" s="98">
        <f t="shared" ref="R21:R23" si="20">J21+Q21</f>
        <v>0</v>
      </c>
      <c r="S21" s="99">
        <f t="shared" si="4"/>
        <v>0</v>
      </c>
      <c r="T21" s="98">
        <f t="shared" ref="T21:T23" si="21">U21/100</f>
        <v>1</v>
      </c>
      <c r="U21" s="32">
        <v>100</v>
      </c>
      <c r="V21" s="33" t="str">
        <f t="shared" si="0"/>
        <v/>
      </c>
      <c r="W21" s="33" t="str">
        <f t="shared" ref="W21:W23" si="22">IF(T21&lt;=0.5,IF(T21&gt;=0.21,"x",""),"")</f>
        <v/>
      </c>
      <c r="X21" s="33" t="str">
        <f t="shared" ref="X21:X23" si="23">IF(T21&lt;=0.7,IF(T21&gt;=0.51,"x",""),"")</f>
        <v/>
      </c>
      <c r="Y21" s="33" t="str">
        <f t="shared" ref="Y21:Y23" si="24">IF(T21&lt;=0.9,IF(T21&gt;=0.71,"x",""),"")</f>
        <v/>
      </c>
      <c r="Z21" s="33" t="str">
        <f>IF(T21&lt;=1,IF(T21&gt;0.9,"x",""),"")</f>
        <v>x</v>
      </c>
      <c r="AA21" s="34"/>
      <c r="AB21" s="35"/>
      <c r="AC21" s="36"/>
      <c r="AD21" s="51"/>
      <c r="AE21" s="51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7"/>
      <c r="BW21" s="39"/>
      <c r="BX21" s="40"/>
    </row>
    <row r="22" spans="1:76" s="38" customFormat="1" ht="26.25" hidden="1" customHeight="1" x14ac:dyDescent="0.3">
      <c r="A22" s="26"/>
      <c r="B22" s="90"/>
      <c r="C22" s="90"/>
      <c r="D22" s="101"/>
      <c r="E22" s="102"/>
      <c r="F22" s="102"/>
      <c r="G22" s="102"/>
      <c r="H22" s="102"/>
      <c r="I22" s="102"/>
      <c r="J22" s="97">
        <f t="shared" si="18"/>
        <v>0</v>
      </c>
      <c r="K22" s="102"/>
      <c r="L22" s="102"/>
      <c r="M22" s="102"/>
      <c r="N22" s="102"/>
      <c r="O22" s="102"/>
      <c r="P22" s="102"/>
      <c r="Q22" s="97">
        <f t="shared" si="19"/>
        <v>0</v>
      </c>
      <c r="R22" s="98">
        <f t="shared" si="20"/>
        <v>0</v>
      </c>
      <c r="S22" s="99">
        <f t="shared" si="4"/>
        <v>0</v>
      </c>
      <c r="T22" s="98">
        <f t="shared" si="21"/>
        <v>0</v>
      </c>
      <c r="U22" s="100"/>
      <c r="V22" s="33" t="str">
        <f t="shared" si="0"/>
        <v>x</v>
      </c>
      <c r="W22" s="33" t="str">
        <f t="shared" si="22"/>
        <v/>
      </c>
      <c r="X22" s="33" t="str">
        <f t="shared" si="23"/>
        <v/>
      </c>
      <c r="Y22" s="33" t="str">
        <f t="shared" si="24"/>
        <v/>
      </c>
      <c r="Z22" s="33" t="str">
        <f t="shared" ref="Z22:Z23" si="25">IF(T22&lt;=1,IF(T22&gt;0.9,"x",""),"")</f>
        <v/>
      </c>
      <c r="AA22" s="34"/>
      <c r="AB22" s="35"/>
      <c r="AC22" s="36"/>
      <c r="AD22" s="51"/>
      <c r="AE22" s="51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7"/>
      <c r="BW22" s="39"/>
      <c r="BX22" s="40"/>
    </row>
    <row r="23" spans="1:76" s="38" customFormat="1" ht="26.25" hidden="1" customHeight="1" x14ac:dyDescent="0.3">
      <c r="A23" s="26"/>
      <c r="B23" s="90"/>
      <c r="C23" s="90"/>
      <c r="D23" s="95"/>
      <c r="E23" s="96"/>
      <c r="F23" s="96"/>
      <c r="G23" s="96"/>
      <c r="H23" s="96"/>
      <c r="I23" s="96"/>
      <c r="J23" s="97">
        <f t="shared" si="18"/>
        <v>0</v>
      </c>
      <c r="K23" s="96"/>
      <c r="L23" s="96"/>
      <c r="M23" s="96"/>
      <c r="N23" s="96"/>
      <c r="O23" s="96"/>
      <c r="P23" s="96"/>
      <c r="Q23" s="97">
        <f t="shared" si="19"/>
        <v>0</v>
      </c>
      <c r="R23" s="98">
        <f t="shared" si="20"/>
        <v>0</v>
      </c>
      <c r="S23" s="99">
        <f t="shared" si="4"/>
        <v>0</v>
      </c>
      <c r="T23" s="98">
        <f t="shared" si="21"/>
        <v>0</v>
      </c>
      <c r="U23" s="100"/>
      <c r="V23" s="33" t="str">
        <f t="shared" si="0"/>
        <v>x</v>
      </c>
      <c r="W23" s="33" t="str">
        <f t="shared" si="22"/>
        <v/>
      </c>
      <c r="X23" s="33" t="str">
        <f t="shared" si="23"/>
        <v/>
      </c>
      <c r="Y23" s="33" t="str">
        <f t="shared" si="24"/>
        <v/>
      </c>
      <c r="Z23" s="33" t="str">
        <f t="shared" si="25"/>
        <v/>
      </c>
      <c r="AA23" s="34"/>
      <c r="AB23" s="35"/>
      <c r="BW23" s="39" t="s">
        <v>156</v>
      </c>
      <c r="BX23" s="40" t="s">
        <v>157</v>
      </c>
    </row>
    <row r="24" spans="1:76" s="38" customFormat="1" ht="26.25" hidden="1" customHeight="1" x14ac:dyDescent="0.3">
      <c r="A24" s="26"/>
      <c r="B24" s="90"/>
      <c r="C24" s="90"/>
      <c r="D24" s="95"/>
      <c r="E24" s="96"/>
      <c r="F24" s="96"/>
      <c r="G24" s="96"/>
      <c r="H24" s="96"/>
      <c r="I24" s="96"/>
      <c r="J24" s="97">
        <f>IF(D24="x",5,0)+IF(E24="x",3,0)+IF(F24="x",1,0)+IF(G24="x",5,0)+IF(H24="x",3,0)+IF(I24="x",1,0)</f>
        <v>0</v>
      </c>
      <c r="K24" s="96"/>
      <c r="L24" s="96"/>
      <c r="M24" s="96"/>
      <c r="N24" s="96"/>
      <c r="O24" s="96"/>
      <c r="P24" s="96"/>
      <c r="Q24" s="97">
        <f>IF(K24="x",5,0)+IF(L24="x",3,0)+IF(M24="x",1,0)+IF(N24="x",1,0)+IF(O24="x",3,0)+IF(P24="x",5,0)</f>
        <v>0</v>
      </c>
      <c r="R24" s="98">
        <f>J24+Q24</f>
        <v>0</v>
      </c>
      <c r="S24" s="99">
        <f t="shared" si="4"/>
        <v>0</v>
      </c>
      <c r="T24" s="98">
        <f>U24/100</f>
        <v>1</v>
      </c>
      <c r="U24" s="32">
        <v>100</v>
      </c>
      <c r="V24" s="33" t="str">
        <f t="shared" si="0"/>
        <v/>
      </c>
      <c r="W24" s="33" t="str">
        <f>IF(T24&lt;=0.5,IF(T24&gt;=0.21,"x",""),"")</f>
        <v/>
      </c>
      <c r="X24" s="33" t="str">
        <f>IF(T24&lt;=0.7,IF(T24&gt;=0.51,"x",""),"")</f>
        <v/>
      </c>
      <c r="Y24" s="33" t="str">
        <f>IF(T24&lt;=0.9,IF(T24&gt;=0.71,"x",""),"")</f>
        <v/>
      </c>
      <c r="Z24" s="33" t="str">
        <f>IF(T24&lt;=1,IF(T24&gt;0.9,"x",""),"")</f>
        <v>x</v>
      </c>
      <c r="AA24" s="34"/>
      <c r="AB24" s="35"/>
      <c r="AC24" s="36"/>
      <c r="AD24" s="51"/>
      <c r="AE24" s="51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7"/>
      <c r="BW24" s="39" t="s">
        <v>59</v>
      </c>
      <c r="BX24" s="40" t="s">
        <v>60</v>
      </c>
    </row>
    <row r="25" spans="1:76" s="38" customFormat="1" ht="26.25" hidden="1" customHeight="1" x14ac:dyDescent="0.3">
      <c r="A25" s="26"/>
      <c r="B25" s="90"/>
      <c r="C25" s="90"/>
      <c r="D25" s="101"/>
      <c r="E25" s="102"/>
      <c r="F25" s="102"/>
      <c r="G25" s="102"/>
      <c r="H25" s="102"/>
      <c r="I25" s="102"/>
      <c r="J25" s="97">
        <f t="shared" ref="J25:J27" si="26">IF(D25="x",5,0)+IF(E25="x",3,0)+IF(F25="x",1,0)+IF(G25="x",5,0)+IF(H25="x",3,0)+IF(I25="x",1,0)</f>
        <v>0</v>
      </c>
      <c r="K25" s="102"/>
      <c r="L25" s="102"/>
      <c r="M25" s="102"/>
      <c r="N25" s="102"/>
      <c r="O25" s="102"/>
      <c r="P25" s="102"/>
      <c r="Q25" s="97">
        <f t="shared" ref="Q25:Q27" si="27">IF(K25="x",5,0)+IF(L25="x",3,0)+IF(M25="x",1,0)+IF(N25="x",1,0)+IF(O25="x",3,0)+IF(P25="x",5,0)</f>
        <v>0</v>
      </c>
      <c r="R25" s="98">
        <f t="shared" ref="R25:R27" si="28">J25+Q25</f>
        <v>0</v>
      </c>
      <c r="S25" s="99">
        <f t="shared" si="4"/>
        <v>0</v>
      </c>
      <c r="T25" s="98">
        <f t="shared" ref="T25:T27" si="29">U25/100</f>
        <v>1</v>
      </c>
      <c r="U25" s="32">
        <v>100</v>
      </c>
      <c r="V25" s="33" t="str">
        <f t="shared" si="0"/>
        <v/>
      </c>
      <c r="W25" s="33" t="str">
        <f t="shared" ref="W25:W27" si="30">IF(T25&lt;=0.5,IF(T25&gt;=0.21,"x",""),"")</f>
        <v/>
      </c>
      <c r="X25" s="33" t="str">
        <f t="shared" ref="X25:X27" si="31">IF(T25&lt;=0.7,IF(T25&gt;=0.51,"x",""),"")</f>
        <v/>
      </c>
      <c r="Y25" s="33" t="str">
        <f t="shared" ref="Y25:Y27" si="32">IF(T25&lt;=0.9,IF(T25&gt;=0.71,"x",""),"")</f>
        <v/>
      </c>
      <c r="Z25" s="33" t="str">
        <f>IF(T25&lt;=1,IF(T25&gt;0.9,"x",""),"")</f>
        <v>x</v>
      </c>
      <c r="AA25" s="34"/>
      <c r="AB25" s="35"/>
      <c r="AC25" s="36"/>
      <c r="AD25" s="51"/>
      <c r="AE25" s="51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7"/>
      <c r="BW25" s="39"/>
      <c r="BX25" s="40"/>
    </row>
    <row r="26" spans="1:76" s="38" customFormat="1" ht="26.25" hidden="1" customHeight="1" x14ac:dyDescent="0.3">
      <c r="A26" s="26"/>
      <c r="B26" s="90"/>
      <c r="C26" s="90"/>
      <c r="D26" s="101"/>
      <c r="E26" s="102"/>
      <c r="F26" s="102"/>
      <c r="G26" s="102"/>
      <c r="H26" s="102"/>
      <c r="I26" s="102"/>
      <c r="J26" s="97">
        <f t="shared" si="26"/>
        <v>0</v>
      </c>
      <c r="K26" s="102"/>
      <c r="L26" s="102"/>
      <c r="M26" s="102"/>
      <c r="N26" s="102"/>
      <c r="O26" s="102"/>
      <c r="P26" s="102"/>
      <c r="Q26" s="97">
        <f t="shared" si="27"/>
        <v>0</v>
      </c>
      <c r="R26" s="98">
        <f t="shared" si="28"/>
        <v>0</v>
      </c>
      <c r="S26" s="99">
        <f t="shared" si="4"/>
        <v>0</v>
      </c>
      <c r="T26" s="98">
        <f t="shared" si="29"/>
        <v>0</v>
      </c>
      <c r="U26" s="100"/>
      <c r="V26" s="33" t="str">
        <f t="shared" si="0"/>
        <v>x</v>
      </c>
      <c r="W26" s="33" t="str">
        <f t="shared" si="30"/>
        <v/>
      </c>
      <c r="X26" s="33" t="str">
        <f t="shared" si="31"/>
        <v/>
      </c>
      <c r="Y26" s="33" t="str">
        <f t="shared" si="32"/>
        <v/>
      </c>
      <c r="Z26" s="33" t="str">
        <f t="shared" ref="Z26:Z27" si="33">IF(T26&lt;=1,IF(T26&gt;0.9,"x",""),"")</f>
        <v/>
      </c>
      <c r="AA26" s="34"/>
      <c r="AB26" s="35"/>
      <c r="AC26" s="36"/>
      <c r="AD26" s="51"/>
      <c r="AE26" s="51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7"/>
      <c r="BW26" s="39"/>
      <c r="BX26" s="40"/>
    </row>
    <row r="27" spans="1:76" s="38" customFormat="1" ht="26.25" hidden="1" customHeight="1" x14ac:dyDescent="0.3">
      <c r="A27" s="26"/>
      <c r="B27" s="90"/>
      <c r="C27" s="90"/>
      <c r="D27" s="95"/>
      <c r="E27" s="96"/>
      <c r="F27" s="96"/>
      <c r="G27" s="96"/>
      <c r="H27" s="96"/>
      <c r="I27" s="96"/>
      <c r="J27" s="97">
        <f t="shared" si="26"/>
        <v>0</v>
      </c>
      <c r="K27" s="96"/>
      <c r="L27" s="96"/>
      <c r="M27" s="96"/>
      <c r="N27" s="96"/>
      <c r="O27" s="96"/>
      <c r="P27" s="96"/>
      <c r="Q27" s="97">
        <f t="shared" si="27"/>
        <v>0</v>
      </c>
      <c r="R27" s="98">
        <f t="shared" si="28"/>
        <v>0</v>
      </c>
      <c r="S27" s="99">
        <f t="shared" si="4"/>
        <v>0</v>
      </c>
      <c r="T27" s="98">
        <f t="shared" si="29"/>
        <v>0</v>
      </c>
      <c r="U27" s="100"/>
      <c r="V27" s="33" t="str">
        <f t="shared" si="0"/>
        <v>x</v>
      </c>
      <c r="W27" s="33" t="str">
        <f t="shared" si="30"/>
        <v/>
      </c>
      <c r="X27" s="33" t="str">
        <f t="shared" si="31"/>
        <v/>
      </c>
      <c r="Y27" s="33" t="str">
        <f t="shared" si="32"/>
        <v/>
      </c>
      <c r="Z27" s="33" t="str">
        <f t="shared" si="33"/>
        <v/>
      </c>
      <c r="AA27" s="34"/>
      <c r="AB27" s="35"/>
      <c r="BW27" s="39" t="s">
        <v>156</v>
      </c>
      <c r="BX27" s="40" t="s">
        <v>157</v>
      </c>
    </row>
    <row r="28" spans="1:76" s="38" customFormat="1" ht="26.25" hidden="1" customHeight="1" x14ac:dyDescent="0.3">
      <c r="A28" s="26"/>
      <c r="B28" s="90"/>
      <c r="C28" s="90"/>
      <c r="D28" s="95"/>
      <c r="E28" s="96"/>
      <c r="F28" s="96"/>
      <c r="G28" s="96"/>
      <c r="H28" s="96"/>
      <c r="I28" s="96"/>
      <c r="J28" s="97">
        <f>IF(D28="x",5,0)+IF(E28="x",3,0)+IF(F28="x",1,0)+IF(G28="x",5,0)+IF(H28="x",3,0)+IF(I28="x",1,0)</f>
        <v>0</v>
      </c>
      <c r="K28" s="96"/>
      <c r="L28" s="96"/>
      <c r="M28" s="96"/>
      <c r="N28" s="96"/>
      <c r="O28" s="96"/>
      <c r="P28" s="96"/>
      <c r="Q28" s="97">
        <f>IF(K28="x",5,0)+IF(L28="x",3,0)+IF(M28="x",1,0)+IF(N28="x",1,0)+IF(O28="x",3,0)+IF(P28="x",5,0)</f>
        <v>0</v>
      </c>
      <c r="R28" s="98">
        <f>J28+Q28</f>
        <v>0</v>
      </c>
      <c r="S28" s="99">
        <f t="shared" si="4"/>
        <v>0</v>
      </c>
      <c r="T28" s="98">
        <f>U28/100</f>
        <v>1</v>
      </c>
      <c r="U28" s="32">
        <v>100</v>
      </c>
      <c r="V28" s="33" t="str">
        <f t="shared" si="0"/>
        <v/>
      </c>
      <c r="W28" s="33" t="str">
        <f>IF(T28&lt;=0.5,IF(T28&gt;=0.21,"x",""),"")</f>
        <v/>
      </c>
      <c r="X28" s="33" t="str">
        <f>IF(T28&lt;=0.7,IF(T28&gt;=0.51,"x",""),"")</f>
        <v/>
      </c>
      <c r="Y28" s="33" t="str">
        <f>IF(T28&lt;=0.9,IF(T28&gt;=0.71,"x",""),"")</f>
        <v/>
      </c>
      <c r="Z28" s="33" t="str">
        <f>IF(T28&lt;=1,IF(T28&gt;0.9,"x",""),"")</f>
        <v>x</v>
      </c>
      <c r="AA28" s="34"/>
      <c r="AB28" s="35"/>
      <c r="AC28" s="36"/>
      <c r="AD28" s="51"/>
      <c r="AE28" s="51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/>
      <c r="BW28" s="39" t="s">
        <v>59</v>
      </c>
      <c r="BX28" s="40" t="s">
        <v>60</v>
      </c>
    </row>
    <row r="29" spans="1:76" s="38" customFormat="1" ht="26.25" hidden="1" customHeight="1" x14ac:dyDescent="0.3">
      <c r="A29" s="26"/>
      <c r="B29" s="90"/>
      <c r="C29" s="90"/>
      <c r="D29" s="101"/>
      <c r="E29" s="102"/>
      <c r="F29" s="102"/>
      <c r="G29" s="102"/>
      <c r="H29" s="102"/>
      <c r="I29" s="102"/>
      <c r="J29" s="97">
        <f t="shared" ref="J29:J31" si="34">IF(D29="x",5,0)+IF(E29="x",3,0)+IF(F29="x",1,0)+IF(G29="x",5,0)+IF(H29="x",3,0)+IF(I29="x",1,0)</f>
        <v>0</v>
      </c>
      <c r="K29" s="102"/>
      <c r="L29" s="102"/>
      <c r="M29" s="102"/>
      <c r="N29" s="102"/>
      <c r="O29" s="102"/>
      <c r="P29" s="102"/>
      <c r="Q29" s="97">
        <f t="shared" ref="Q29:Q31" si="35">IF(K29="x",5,0)+IF(L29="x",3,0)+IF(M29="x",1,0)+IF(N29="x",1,0)+IF(O29="x",3,0)+IF(P29="x",5,0)</f>
        <v>0</v>
      </c>
      <c r="R29" s="98">
        <f t="shared" ref="R29:R31" si="36">J29+Q29</f>
        <v>0</v>
      </c>
      <c r="S29" s="99">
        <f t="shared" si="4"/>
        <v>0</v>
      </c>
      <c r="T29" s="98">
        <f t="shared" ref="T29:T31" si="37">U29/100</f>
        <v>1</v>
      </c>
      <c r="U29" s="32">
        <v>100</v>
      </c>
      <c r="V29" s="33" t="str">
        <f t="shared" si="0"/>
        <v/>
      </c>
      <c r="W29" s="33" t="str">
        <f t="shared" ref="W29:W31" si="38">IF(T29&lt;=0.5,IF(T29&gt;=0.21,"x",""),"")</f>
        <v/>
      </c>
      <c r="X29" s="33" t="str">
        <f t="shared" ref="X29:X31" si="39">IF(T29&lt;=0.7,IF(T29&gt;=0.51,"x",""),"")</f>
        <v/>
      </c>
      <c r="Y29" s="33" t="str">
        <f t="shared" ref="Y29:Y31" si="40">IF(T29&lt;=0.9,IF(T29&gt;=0.71,"x",""),"")</f>
        <v/>
      </c>
      <c r="Z29" s="33" t="str">
        <f>IF(T29&lt;=1,IF(T29&gt;0.9,"x",""),"")</f>
        <v>x</v>
      </c>
      <c r="AA29" s="34"/>
      <c r="AB29" s="35"/>
      <c r="AC29" s="36"/>
      <c r="AD29" s="51"/>
      <c r="AE29" s="51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7"/>
      <c r="BW29" s="39"/>
      <c r="BX29" s="40"/>
    </row>
    <row r="30" spans="1:76" s="38" customFormat="1" ht="26.25" hidden="1" customHeight="1" x14ac:dyDescent="0.3">
      <c r="A30" s="26"/>
      <c r="B30" s="90"/>
      <c r="C30" s="90"/>
      <c r="D30" s="101"/>
      <c r="E30" s="102"/>
      <c r="F30" s="102"/>
      <c r="G30" s="102"/>
      <c r="H30" s="102"/>
      <c r="I30" s="102"/>
      <c r="J30" s="97">
        <f t="shared" si="34"/>
        <v>0</v>
      </c>
      <c r="K30" s="102"/>
      <c r="L30" s="102"/>
      <c r="M30" s="102"/>
      <c r="N30" s="102"/>
      <c r="O30" s="102"/>
      <c r="P30" s="102"/>
      <c r="Q30" s="97">
        <f t="shared" si="35"/>
        <v>0</v>
      </c>
      <c r="R30" s="98">
        <f t="shared" si="36"/>
        <v>0</v>
      </c>
      <c r="S30" s="99">
        <f t="shared" si="4"/>
        <v>0</v>
      </c>
      <c r="T30" s="98">
        <f t="shared" si="37"/>
        <v>0</v>
      </c>
      <c r="U30" s="100"/>
      <c r="V30" s="33" t="str">
        <f t="shared" si="0"/>
        <v>x</v>
      </c>
      <c r="W30" s="33" t="str">
        <f t="shared" si="38"/>
        <v/>
      </c>
      <c r="X30" s="33" t="str">
        <f t="shared" si="39"/>
        <v/>
      </c>
      <c r="Y30" s="33" t="str">
        <f t="shared" si="40"/>
        <v/>
      </c>
      <c r="Z30" s="33" t="str">
        <f t="shared" ref="Z30:Z31" si="41">IF(T30&lt;=1,IF(T30&gt;0.9,"x",""),"")</f>
        <v/>
      </c>
      <c r="AA30" s="34"/>
      <c r="AB30" s="35"/>
      <c r="AC30" s="36"/>
      <c r="AD30" s="51"/>
      <c r="AE30" s="51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7"/>
      <c r="BW30" s="39"/>
      <c r="BX30" s="40"/>
    </row>
    <row r="31" spans="1:76" s="38" customFormat="1" ht="26.25" hidden="1" customHeight="1" x14ac:dyDescent="0.3">
      <c r="A31" s="26"/>
      <c r="B31" s="90"/>
      <c r="C31" s="90"/>
      <c r="D31" s="95"/>
      <c r="E31" s="96"/>
      <c r="F31" s="96"/>
      <c r="G31" s="96"/>
      <c r="H31" s="96"/>
      <c r="I31" s="96"/>
      <c r="J31" s="97">
        <f t="shared" si="34"/>
        <v>0</v>
      </c>
      <c r="K31" s="96"/>
      <c r="L31" s="96"/>
      <c r="M31" s="96"/>
      <c r="N31" s="96"/>
      <c r="O31" s="96"/>
      <c r="P31" s="96"/>
      <c r="Q31" s="97">
        <f t="shared" si="35"/>
        <v>0</v>
      </c>
      <c r="R31" s="98">
        <f t="shared" si="36"/>
        <v>0</v>
      </c>
      <c r="S31" s="99">
        <f t="shared" si="4"/>
        <v>0</v>
      </c>
      <c r="T31" s="98">
        <f t="shared" si="37"/>
        <v>0</v>
      </c>
      <c r="U31" s="100"/>
      <c r="V31" s="33" t="str">
        <f t="shared" si="0"/>
        <v>x</v>
      </c>
      <c r="W31" s="33" t="str">
        <f t="shared" si="38"/>
        <v/>
      </c>
      <c r="X31" s="33" t="str">
        <f t="shared" si="39"/>
        <v/>
      </c>
      <c r="Y31" s="33" t="str">
        <f t="shared" si="40"/>
        <v/>
      </c>
      <c r="Z31" s="33" t="str">
        <f t="shared" si="41"/>
        <v/>
      </c>
      <c r="AA31" s="34"/>
      <c r="AB31" s="35"/>
      <c r="BW31" s="39" t="s">
        <v>156</v>
      </c>
      <c r="BX31" s="40" t="s">
        <v>157</v>
      </c>
    </row>
    <row r="32" spans="1:76" s="38" customFormat="1" ht="26.25" hidden="1" customHeight="1" x14ac:dyDescent="0.3">
      <c r="A32" s="26"/>
      <c r="B32" s="90"/>
      <c r="C32" s="90"/>
      <c r="D32" s="95"/>
      <c r="E32" s="96"/>
      <c r="F32" s="96"/>
      <c r="G32" s="96"/>
      <c r="H32" s="96"/>
      <c r="I32" s="96"/>
      <c r="J32" s="97">
        <f>IF(D32="x",5,0)+IF(E32="x",3,0)+IF(F32="x",1,0)+IF(G32="x",5,0)+IF(H32="x",3,0)+IF(I32="x",1,0)</f>
        <v>0</v>
      </c>
      <c r="K32" s="96"/>
      <c r="L32" s="96"/>
      <c r="M32" s="96"/>
      <c r="N32" s="96"/>
      <c r="O32" s="96"/>
      <c r="P32" s="96"/>
      <c r="Q32" s="97">
        <f>IF(K32="x",5,0)+IF(L32="x",3,0)+IF(M32="x",1,0)+IF(N32="x",1,0)+IF(O32="x",3,0)+IF(P32="x",5,0)</f>
        <v>0</v>
      </c>
      <c r="R32" s="98">
        <f>J32+Q32</f>
        <v>0</v>
      </c>
      <c r="S32" s="99">
        <f t="shared" si="4"/>
        <v>0</v>
      </c>
      <c r="T32" s="98">
        <f>U32/100</f>
        <v>1</v>
      </c>
      <c r="U32" s="32">
        <v>100</v>
      </c>
      <c r="V32" s="33" t="str">
        <f t="shared" si="0"/>
        <v/>
      </c>
      <c r="W32" s="33" t="str">
        <f>IF(T32&lt;=0.5,IF(T32&gt;=0.21,"x",""),"")</f>
        <v/>
      </c>
      <c r="X32" s="33" t="str">
        <f>IF(T32&lt;=0.7,IF(T32&gt;=0.51,"x",""),"")</f>
        <v/>
      </c>
      <c r="Y32" s="33" t="str">
        <f>IF(T32&lt;=0.9,IF(T32&gt;=0.71,"x",""),"")</f>
        <v/>
      </c>
      <c r="Z32" s="33" t="str">
        <f>IF(T32&lt;=1,IF(T32&gt;0.9,"x",""),"")</f>
        <v>x</v>
      </c>
      <c r="AA32" s="34"/>
      <c r="AB32" s="35"/>
      <c r="AC32" s="36"/>
      <c r="AD32" s="51"/>
      <c r="AE32" s="51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7"/>
      <c r="BW32" s="39" t="s">
        <v>59</v>
      </c>
      <c r="BX32" s="40" t="s">
        <v>60</v>
      </c>
    </row>
    <row r="33" spans="1:76" s="38" customFormat="1" ht="26.25" hidden="1" customHeight="1" x14ac:dyDescent="0.3">
      <c r="A33" s="26"/>
      <c r="B33" s="90"/>
      <c r="C33" s="90"/>
      <c r="D33" s="101"/>
      <c r="E33" s="102"/>
      <c r="F33" s="102"/>
      <c r="G33" s="102"/>
      <c r="H33" s="102"/>
      <c r="I33" s="102"/>
      <c r="J33" s="97">
        <f t="shared" ref="J33:J35" si="42">IF(D33="x",5,0)+IF(E33="x",3,0)+IF(F33="x",1,0)+IF(G33="x",5,0)+IF(H33="x",3,0)+IF(I33="x",1,0)</f>
        <v>0</v>
      </c>
      <c r="K33" s="102"/>
      <c r="L33" s="102"/>
      <c r="M33" s="102"/>
      <c r="N33" s="102"/>
      <c r="O33" s="102"/>
      <c r="P33" s="102"/>
      <c r="Q33" s="97">
        <f t="shared" ref="Q33:Q35" si="43">IF(K33="x",5,0)+IF(L33="x",3,0)+IF(M33="x",1,0)+IF(N33="x",1,0)+IF(O33="x",3,0)+IF(P33="x",5,0)</f>
        <v>0</v>
      </c>
      <c r="R33" s="98">
        <f t="shared" ref="R33:R35" si="44">J33+Q33</f>
        <v>0</v>
      </c>
      <c r="S33" s="99">
        <f t="shared" si="4"/>
        <v>0</v>
      </c>
      <c r="T33" s="98">
        <f t="shared" ref="T33:T35" si="45">U33/100</f>
        <v>1</v>
      </c>
      <c r="U33" s="32">
        <v>100</v>
      </c>
      <c r="V33" s="33" t="str">
        <f t="shared" si="0"/>
        <v/>
      </c>
      <c r="W33" s="33" t="str">
        <f t="shared" ref="W33:W35" si="46">IF(T33&lt;=0.5,IF(T33&gt;=0.21,"x",""),"")</f>
        <v/>
      </c>
      <c r="X33" s="33" t="str">
        <f t="shared" ref="X33:X35" si="47">IF(T33&lt;=0.7,IF(T33&gt;=0.51,"x",""),"")</f>
        <v/>
      </c>
      <c r="Y33" s="33" t="str">
        <f t="shared" ref="Y33:Y35" si="48">IF(T33&lt;=0.9,IF(T33&gt;=0.71,"x",""),"")</f>
        <v/>
      </c>
      <c r="Z33" s="33" t="str">
        <f>IF(T33&lt;=1,IF(T33&gt;0.9,"x",""),"")</f>
        <v>x</v>
      </c>
      <c r="AA33" s="34"/>
      <c r="AB33" s="35"/>
      <c r="AC33" s="36"/>
      <c r="AD33" s="51"/>
      <c r="AE33" s="51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7"/>
      <c r="BW33" s="39"/>
      <c r="BX33" s="40"/>
    </row>
    <row r="34" spans="1:76" s="38" customFormat="1" ht="26.25" hidden="1" customHeight="1" x14ac:dyDescent="0.3">
      <c r="A34" s="26"/>
      <c r="B34" s="90"/>
      <c r="C34" s="90"/>
      <c r="D34" s="101"/>
      <c r="E34" s="102"/>
      <c r="F34" s="102"/>
      <c r="G34" s="102"/>
      <c r="H34" s="102"/>
      <c r="I34" s="102"/>
      <c r="J34" s="97">
        <f t="shared" si="42"/>
        <v>0</v>
      </c>
      <c r="K34" s="102"/>
      <c r="L34" s="102"/>
      <c r="M34" s="102"/>
      <c r="N34" s="102"/>
      <c r="O34" s="102"/>
      <c r="P34" s="102"/>
      <c r="Q34" s="97">
        <f t="shared" si="43"/>
        <v>0</v>
      </c>
      <c r="R34" s="98">
        <f t="shared" si="44"/>
        <v>0</v>
      </c>
      <c r="S34" s="99">
        <f t="shared" si="4"/>
        <v>0</v>
      </c>
      <c r="T34" s="98">
        <f t="shared" si="45"/>
        <v>0</v>
      </c>
      <c r="U34" s="100"/>
      <c r="V34" s="33" t="str">
        <f t="shared" si="0"/>
        <v>x</v>
      </c>
      <c r="W34" s="33" t="str">
        <f t="shared" si="46"/>
        <v/>
      </c>
      <c r="X34" s="33" t="str">
        <f t="shared" si="47"/>
        <v/>
      </c>
      <c r="Y34" s="33" t="str">
        <f t="shared" si="48"/>
        <v/>
      </c>
      <c r="Z34" s="33" t="str">
        <f t="shared" ref="Z34:Z35" si="49">IF(T34&lt;=1,IF(T34&gt;0.9,"x",""),"")</f>
        <v/>
      </c>
      <c r="AA34" s="34"/>
      <c r="AB34" s="35"/>
      <c r="AC34" s="36"/>
      <c r="AD34" s="51"/>
      <c r="AE34" s="51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7"/>
      <c r="BW34" s="39"/>
      <c r="BX34" s="40"/>
    </row>
    <row r="35" spans="1:76" s="38" customFormat="1" ht="26.25" hidden="1" customHeight="1" x14ac:dyDescent="0.3">
      <c r="A35" s="26"/>
      <c r="B35" s="90"/>
      <c r="C35" s="90"/>
      <c r="D35" s="95"/>
      <c r="E35" s="96"/>
      <c r="F35" s="96"/>
      <c r="G35" s="96"/>
      <c r="H35" s="96"/>
      <c r="I35" s="96"/>
      <c r="J35" s="97">
        <f t="shared" si="42"/>
        <v>0</v>
      </c>
      <c r="K35" s="96"/>
      <c r="L35" s="96"/>
      <c r="M35" s="96"/>
      <c r="N35" s="96"/>
      <c r="O35" s="96"/>
      <c r="P35" s="96"/>
      <c r="Q35" s="97">
        <f t="shared" si="43"/>
        <v>0</v>
      </c>
      <c r="R35" s="98">
        <f t="shared" si="44"/>
        <v>0</v>
      </c>
      <c r="S35" s="99">
        <f t="shared" si="4"/>
        <v>0</v>
      </c>
      <c r="T35" s="98">
        <f t="shared" si="45"/>
        <v>0</v>
      </c>
      <c r="U35" s="100"/>
      <c r="V35" s="33" t="str">
        <f t="shared" si="0"/>
        <v>x</v>
      </c>
      <c r="W35" s="33" t="str">
        <f t="shared" si="46"/>
        <v/>
      </c>
      <c r="X35" s="33" t="str">
        <f t="shared" si="47"/>
        <v/>
      </c>
      <c r="Y35" s="33" t="str">
        <f t="shared" si="48"/>
        <v/>
      </c>
      <c r="Z35" s="33" t="str">
        <f t="shared" si="49"/>
        <v/>
      </c>
      <c r="AA35" s="34"/>
      <c r="AB35" s="35"/>
      <c r="BW35" s="39" t="s">
        <v>156</v>
      </c>
      <c r="BX35" s="40" t="s">
        <v>157</v>
      </c>
    </row>
    <row r="36" spans="1:76" s="66" customFormat="1" ht="33" customHeight="1" thickBot="1" x14ac:dyDescent="0.35">
      <c r="A36" s="9"/>
      <c r="B36" s="113"/>
      <c r="C36" s="113"/>
      <c r="D36" s="153" t="s">
        <v>14</v>
      </c>
      <c r="E36" s="154"/>
      <c r="F36" s="154"/>
      <c r="G36" s="154"/>
      <c r="H36" s="154"/>
      <c r="I36" s="155"/>
      <c r="J36" s="159">
        <f>SUM(J11:J15)</f>
        <v>10</v>
      </c>
      <c r="K36" s="113" t="s">
        <v>146</v>
      </c>
      <c r="L36" s="113"/>
      <c r="M36" s="113"/>
      <c r="N36" s="113"/>
      <c r="O36" s="113"/>
      <c r="P36" s="113"/>
      <c r="Q36" s="145">
        <f>SUM(Q11:Q15)</f>
        <v>10</v>
      </c>
      <c r="R36" s="147">
        <f>SUM(R11:R15)</f>
        <v>20</v>
      </c>
      <c r="S36" s="149">
        <f>SUM(S11:S15)</f>
        <v>20</v>
      </c>
      <c r="T36" s="103"/>
      <c r="U36" s="106"/>
      <c r="V36" s="108" t="s">
        <v>147</v>
      </c>
      <c r="W36" s="108"/>
      <c r="X36" s="108"/>
      <c r="Y36" s="108"/>
      <c r="Z36" s="108"/>
      <c r="AA36" s="25" t="s">
        <v>148</v>
      </c>
      <c r="AB36" s="16"/>
      <c r="BW36" s="67"/>
      <c r="BX36" s="68"/>
    </row>
    <row r="37" spans="1:76" s="66" customFormat="1" ht="32.25" customHeight="1" thickBot="1" x14ac:dyDescent="0.35">
      <c r="A37" s="9"/>
      <c r="B37" s="113"/>
      <c r="C37" s="113"/>
      <c r="D37" s="156"/>
      <c r="E37" s="157"/>
      <c r="F37" s="157"/>
      <c r="G37" s="157"/>
      <c r="H37" s="157"/>
      <c r="I37" s="158"/>
      <c r="J37" s="160"/>
      <c r="K37" s="113"/>
      <c r="L37" s="113"/>
      <c r="M37" s="113"/>
      <c r="N37" s="113"/>
      <c r="O37" s="113"/>
      <c r="P37" s="113"/>
      <c r="Q37" s="146"/>
      <c r="R37" s="148"/>
      <c r="S37" s="150"/>
      <c r="T37" s="103"/>
      <c r="U37" s="107"/>
      <c r="V37" s="70"/>
      <c r="W37" s="72" t="e">
        <f>IF(W11="x",T11*S11)+IF(#REF!="x",#REF!*#REF!)+IF(#REF!="x",#REF!*#REF!)+IF(#REF!="x",#REF!*#REF!)+IF(#REF!="x",#REF!*#REF!)+IF(#REF!="x",#REF!*#REF!)+IF(#REF!="x",#REF!*#REF!)+IF(W12="x",T12*S12)+IF(W13="x",T13*S13)+IF(#REF!="x",#REF!*#REF!)+IF(#REF!="x",#REF!*#REF!)+IF(#REF!="x",#REF!*#REF!)+IF(W14="x",T14*S14)+IF(#REF!="x",#REF!*#REF!)+IF(#REF!="x",#REF!*#REF!)+IF(#REF!="x",#REF!*#REF!)+IF(W15="x",T15*S15)+IF(#REF!="x",#REF!*#REF!)+IF(#REF!="x",#REF!*#REF!)+IF(#REF!="x",#REF!*#REF!)+IF(W16="x",T16*S16)+IF(W17="x",T17*S17)+IF(W18="x",T18*S18)+IF(W19="x",T19*S19)+IF(W20="x",T20*S20)+IF(W21="x",T21*S21)+IF(W22="x",T22*S22)+IF(W23="x",T23*S23)+IF(W24="x",T24*S24)+IF(W25="x",T25*S25)+IF(W26="x",T26*S26)+IF(W27="x",T27*S27)+IF(W28="x",T28*S28)+IF(W29="x",T29*S29)+IF(W30="x",T30*S30)+IF(W31="x",T31*S31)+IF(W32="x",T32*S32)+IF(W33="x",T33*S33)+IF(W34="x",T34*S34)+IF(W35="x",T35*S35)</f>
        <v>#REF!</v>
      </c>
      <c r="X37" s="72" t="e">
        <f>IF(X11="x",T11*S11)+IF(#REF!="x",#REF!*#REF!)+IF(#REF!="x",#REF!*#REF!)+IF(#REF!="x",#REF!*#REF!)+IF(#REF!="x",#REF!*#REF!)+IF(#REF!="x",#REF!*#REF!)+IF(#REF!="x",#REF!*#REF!)+IF(X12="x",T12*S12)+IF(X13="x",T13*S13)+IF(#REF!="x",#REF!*#REF!)+IF(#REF!="x",#REF!*#REF!)+IF(#REF!="x",#REF!*#REF!)+IF(X14="x",T14*S14)+IF(#REF!="x",#REF!*#REF!)+IF(#REF!="x",#REF!*#REF!)+IF(#REF!="x",#REF!*#REF!)+IF(X15="x",T15*S15)+IF(#REF!="x",#REF!*#REF!)+IF(#REF!="x",#REF!*#REF!)+IF(#REF!="x",#REF!*#REF!)+IF(X16="x",T16*S16)+IF(X17="x",T17*S17)+IF(X18="x",T18*S18)+IF(X19="x",T19*S19)+IF(X20="x",T20*S20)+IF(X21="x",T21*S21)+IF(X22="x",T22*S22)+IF(X23="x",T23*S23)+IF(X24="x",T24*S24)+IF(X25="x",T25*S25)+IF(X26="x",T26*S26)+IF(X27="x",T27*S27)+IF(X28="x",T28*S28)+IF(X29="x",T29*S29)+IF(X30="x",T30*S30)+IF(X31="x",T31*S31)+IF(X32="x",T32*S32)+IF(X33="x",T33*S33)+IF(X34="x",T34*S34)+IF(X35="x",T35*S35)</f>
        <v>#REF!</v>
      </c>
      <c r="Y37" s="72" t="e">
        <f>IF(Y11="x",T11*S11)+IF(#REF!="x",#REF!*#REF!)+IF(#REF!="x",#REF!*#REF!)+IF(#REF!="x",#REF!*#REF!)+IF(#REF!="x",#REF!*#REF!)+IF(#REF!="x",#REF!*#REF!)+IF(#REF!="x",#REF!*#REF!)+IF(Y12="x",T12*S12)+IF(Y13="x",T13*S13)+IF(#REF!="x",#REF!*#REF!)+IF(#REF!="x",#REF!*#REF!)+IF(#REF!="x",#REF!*#REF!)+IF(Y14="x",T14*S14)+IF(#REF!="x",#REF!*#REF!)+IF(#REF!="x",#REF!*#REF!)+IF(#REF!="x",#REF!*#REF!)+IF(Y15="x",T15*S15)+IF(#REF!="x",#REF!*#REF!)+IF(#REF!="x",#REF!*#REF!)+IF(#REF!="x",#REF!*#REF!)+IF(Y16="x",T16*S16)+IF(Y17="x",T17*S17)+IF(Y18="x",T18*S18)+IF(Y19="x",T19*S19)+IF(Y20="x",T20*S20)+IF(Y21="x",T21*S21)+IF(Y22="x",T22*S22)+IF(Y23="x",T23*S23)+IF(Y24="x",T24*S24)+IF(Y25="x",T25*S25)+IF(Y26="x",T26*S26)+IF(Y27="x",T27*S27)+IF(Y28="x",T28*S28)+IF(Y29="x",T29*S29)+IF(Y30="x",T30*S30)+IF(Y31="x",T31*S31)+IF(Y32="x",T32*S32)+IF(Y33="x",T33*S33)+IF(Y34="x",T34*S34)+IF(Y35="x",T35*S35)</f>
        <v>#REF!</v>
      </c>
      <c r="Z37" s="72" t="e">
        <f>IF(Z11="x",T11*S11)+IF(#REF!="x",#REF!*#REF!)+IF(#REF!="x",#REF!*#REF!)+IF(#REF!="x",#REF!*#REF!)+IF(#REF!="x",#REF!*#REF!)+IF(#REF!="x",#REF!*#REF!)+IF(#REF!="x",#REF!*#REF!)+IF(Z12="x",T12*S12)+IF(Z13="x",T13*S13)+IF(#REF!="x",#REF!*#REF!)+IF(#REF!="x",#REF!*#REF!)+IF(#REF!="x",#REF!*#REF!)+IF(Z14="x",T14*S14)+IF(#REF!="x",#REF!*#REF!)+IF(#REF!="x",#REF!*#REF!)+IF(#REF!="x",#REF!*#REF!)+IF(Z15="x",T15*S15)+IF(#REF!="x",#REF!*#REF!)+IF(#REF!="x",#REF!*#REF!)+IF(#REF!="x",#REF!*#REF!)+IF(Z16="x",T16*S16)+IF(Z17="x",T17*S17)+IF(Z18="x",T18*S18)+IF(Z19="x",T19*S19)+IF(Z20="x",T20*S20)+IF(Z21="x",T21*S21)+IF(Z22="x",T22*S22)+IF(Z23="x",T23*S23)+IF(Z24="x",T24*S24)+IF(Z25="x",T25*S25)+IF(Z26="x",T26*S26)+IF(Z27="x",T27*S27)+IF(Z28="x",T28*S28)+IF(Z29="x",T29*S29)+IF(Z30="x",T30*S30)+IF(Z31="x",T31*S31)+IF(Z32="x",T32*S32)+IF(Z33="x",T33*S33)+IF(Z34="x",T34*S34)+IF(Z35="x",T35*S35)</f>
        <v>#REF!</v>
      </c>
      <c r="AA37" s="73" t="e">
        <f>SUM(W37:Z37)</f>
        <v>#REF!</v>
      </c>
      <c r="AB37" s="16"/>
      <c r="BW37" s="74"/>
      <c r="BX37" s="75"/>
    </row>
    <row r="38" spans="1:76" ht="18" hidden="1" customHeight="1" x14ac:dyDescent="0.3">
      <c r="A38" s="9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16"/>
    </row>
    <row r="39" spans="1:76" ht="27" hidden="1" customHeight="1" x14ac:dyDescent="0.3">
      <c r="A39" s="9"/>
      <c r="B39" s="109"/>
      <c r="C39" s="109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9"/>
      <c r="T39" s="78"/>
      <c r="U39" s="78"/>
      <c r="V39" s="76"/>
      <c r="W39" s="80"/>
      <c r="X39" s="81" t="e">
        <f>AA37</f>
        <v>#REF!</v>
      </c>
      <c r="Y39" s="77"/>
      <c r="Z39" s="76"/>
      <c r="AA39" s="76"/>
      <c r="AB39" s="16"/>
    </row>
    <row r="40" spans="1:76" ht="15.75" hidden="1" customHeight="1" thickBot="1" x14ac:dyDescent="0.35">
      <c r="A40" s="9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82"/>
      <c r="U40" s="82"/>
      <c r="V40" s="76"/>
      <c r="W40" s="80"/>
      <c r="X40" s="80"/>
      <c r="Y40" s="76"/>
      <c r="Z40" s="76"/>
      <c r="AA40" s="76"/>
      <c r="AB40" s="16"/>
    </row>
    <row r="41" spans="1:76" ht="0.75" customHeight="1" thickTop="1" x14ac:dyDescent="0.3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</row>
    <row r="42" spans="1:76" s="83" customFormat="1" x14ac:dyDescent="0.3">
      <c r="R42" s="84"/>
      <c r="S42" s="84"/>
      <c r="T42" s="84"/>
      <c r="U42" s="85"/>
      <c r="Y42" s="86"/>
      <c r="BW42" s="75"/>
      <c r="BX42" s="75"/>
    </row>
  </sheetData>
  <mergeCells count="29">
    <mergeCell ref="B2:AA2"/>
    <mergeCell ref="B4:AA4"/>
    <mergeCell ref="B7:C9"/>
    <mergeCell ref="D7:Q7"/>
    <mergeCell ref="R7:R10"/>
    <mergeCell ref="S7:S10"/>
    <mergeCell ref="T7:T10"/>
    <mergeCell ref="U7:U10"/>
    <mergeCell ref="V7:Z7"/>
    <mergeCell ref="D8:J8"/>
    <mergeCell ref="K8:Q8"/>
    <mergeCell ref="K9:M9"/>
    <mergeCell ref="N9:P9"/>
    <mergeCell ref="Q9:Q10"/>
    <mergeCell ref="AA7:AA10"/>
    <mergeCell ref="D9:F9"/>
    <mergeCell ref="G9:I9"/>
    <mergeCell ref="J9:J10"/>
    <mergeCell ref="B36:C37"/>
    <mergeCell ref="D36:I37"/>
    <mergeCell ref="J36:J37"/>
    <mergeCell ref="B39:C39"/>
    <mergeCell ref="A41:AB41"/>
    <mergeCell ref="K36:P37"/>
    <mergeCell ref="Q36:Q37"/>
    <mergeCell ref="R36:R37"/>
    <mergeCell ref="S36:S37"/>
    <mergeCell ref="U36:U37"/>
    <mergeCell ref="V36:Z36"/>
  </mergeCells>
  <conditionalFormatting sqref="AA11 Z12:AA12">
    <cfRule type="cellIs" dxfId="53" priority="54" stopIfTrue="1" operator="equal">
      <formula>"X"</formula>
    </cfRule>
  </conditionalFormatting>
  <conditionalFormatting sqref="V11:V12">
    <cfRule type="cellIs" dxfId="52" priority="50" stopIfTrue="1" operator="equal">
      <formula>"X"</formula>
    </cfRule>
  </conditionalFormatting>
  <conditionalFormatting sqref="Y11:Y12">
    <cfRule type="cellIs" dxfId="51" priority="51" stopIfTrue="1" operator="equal">
      <formula>"X"</formula>
    </cfRule>
  </conditionalFormatting>
  <conditionalFormatting sqref="W11:W12">
    <cfRule type="cellIs" dxfId="50" priority="52" stopIfTrue="1" operator="equal">
      <formula>"X"</formula>
    </cfRule>
  </conditionalFormatting>
  <conditionalFormatting sqref="X11:X12">
    <cfRule type="cellIs" dxfId="49" priority="53" stopIfTrue="1" operator="equal">
      <formula>"X"</formula>
    </cfRule>
  </conditionalFormatting>
  <conditionalFormatting sqref="Z11">
    <cfRule type="cellIs" dxfId="48" priority="49" stopIfTrue="1" operator="equal">
      <formula>"X"</formula>
    </cfRule>
  </conditionalFormatting>
  <conditionalFormatting sqref="Z20:Z23">
    <cfRule type="cellIs" dxfId="47" priority="19" stopIfTrue="1" operator="equal">
      <formula>"X"</formula>
    </cfRule>
  </conditionalFormatting>
  <conditionalFormatting sqref="AA13">
    <cfRule type="cellIs" dxfId="46" priority="48" stopIfTrue="1" operator="equal">
      <formula>"X"</formula>
    </cfRule>
  </conditionalFormatting>
  <conditionalFormatting sqref="V13">
    <cfRule type="cellIs" dxfId="45" priority="44" stopIfTrue="1" operator="equal">
      <formula>"X"</formula>
    </cfRule>
  </conditionalFormatting>
  <conditionalFormatting sqref="Y13">
    <cfRule type="cellIs" dxfId="44" priority="45" stopIfTrue="1" operator="equal">
      <formula>"X"</formula>
    </cfRule>
  </conditionalFormatting>
  <conditionalFormatting sqref="W13">
    <cfRule type="cellIs" dxfId="43" priority="46" stopIfTrue="1" operator="equal">
      <formula>"X"</formula>
    </cfRule>
  </conditionalFormatting>
  <conditionalFormatting sqref="X13">
    <cfRule type="cellIs" dxfId="42" priority="47" stopIfTrue="1" operator="equal">
      <formula>"X"</formula>
    </cfRule>
  </conditionalFormatting>
  <conditionalFormatting sqref="Z13">
    <cfRule type="cellIs" dxfId="41" priority="43" stopIfTrue="1" operator="equal">
      <formula>"X"</formula>
    </cfRule>
  </conditionalFormatting>
  <conditionalFormatting sqref="AA14">
    <cfRule type="cellIs" dxfId="40" priority="42" stopIfTrue="1" operator="equal">
      <formula>"X"</formula>
    </cfRule>
  </conditionalFormatting>
  <conditionalFormatting sqref="V14">
    <cfRule type="cellIs" dxfId="39" priority="38" stopIfTrue="1" operator="equal">
      <formula>"X"</formula>
    </cfRule>
  </conditionalFormatting>
  <conditionalFormatting sqref="Y14">
    <cfRule type="cellIs" dxfId="38" priority="39" stopIfTrue="1" operator="equal">
      <formula>"X"</formula>
    </cfRule>
  </conditionalFormatting>
  <conditionalFormatting sqref="W14">
    <cfRule type="cellIs" dxfId="37" priority="40" stopIfTrue="1" operator="equal">
      <formula>"X"</formula>
    </cfRule>
  </conditionalFormatting>
  <conditionalFormatting sqref="X14">
    <cfRule type="cellIs" dxfId="36" priority="41" stopIfTrue="1" operator="equal">
      <formula>"X"</formula>
    </cfRule>
  </conditionalFormatting>
  <conditionalFormatting sqref="Z14">
    <cfRule type="cellIs" dxfId="35" priority="37" stopIfTrue="1" operator="equal">
      <formula>"X"</formula>
    </cfRule>
  </conditionalFormatting>
  <conditionalFormatting sqref="AA15">
    <cfRule type="cellIs" dxfId="34" priority="36" stopIfTrue="1" operator="equal">
      <formula>"X"</formula>
    </cfRule>
  </conditionalFormatting>
  <conditionalFormatting sqref="V15">
    <cfRule type="cellIs" dxfId="33" priority="32" stopIfTrue="1" operator="equal">
      <formula>"X"</formula>
    </cfRule>
  </conditionalFormatting>
  <conditionalFormatting sqref="Y15">
    <cfRule type="cellIs" dxfId="32" priority="33" stopIfTrue="1" operator="equal">
      <formula>"X"</formula>
    </cfRule>
  </conditionalFormatting>
  <conditionalFormatting sqref="W15">
    <cfRule type="cellIs" dxfId="31" priority="34" stopIfTrue="1" operator="equal">
      <formula>"X"</formula>
    </cfRule>
  </conditionalFormatting>
  <conditionalFormatting sqref="X15">
    <cfRule type="cellIs" dxfId="30" priority="35" stopIfTrue="1" operator="equal">
      <formula>"X"</formula>
    </cfRule>
  </conditionalFormatting>
  <conditionalFormatting sqref="Z15">
    <cfRule type="cellIs" dxfId="29" priority="31" stopIfTrue="1" operator="equal">
      <formula>"X"</formula>
    </cfRule>
  </conditionalFormatting>
  <conditionalFormatting sqref="AA16:AA19">
    <cfRule type="cellIs" dxfId="28" priority="30" stopIfTrue="1" operator="equal">
      <formula>"X"</formula>
    </cfRule>
  </conditionalFormatting>
  <conditionalFormatting sqref="V16:V19">
    <cfRule type="cellIs" dxfId="27" priority="26" stopIfTrue="1" operator="equal">
      <formula>"X"</formula>
    </cfRule>
  </conditionalFormatting>
  <conditionalFormatting sqref="Y16:Y19">
    <cfRule type="cellIs" dxfId="26" priority="27" stopIfTrue="1" operator="equal">
      <formula>"X"</formula>
    </cfRule>
  </conditionalFormatting>
  <conditionalFormatting sqref="W16:W19">
    <cfRule type="cellIs" dxfId="25" priority="28" stopIfTrue="1" operator="equal">
      <formula>"X"</formula>
    </cfRule>
  </conditionalFormatting>
  <conditionalFormatting sqref="X16:X19">
    <cfRule type="cellIs" dxfId="24" priority="29" stopIfTrue="1" operator="equal">
      <formula>"X"</formula>
    </cfRule>
  </conditionalFormatting>
  <conditionalFormatting sqref="Z16:Z19">
    <cfRule type="cellIs" dxfId="23" priority="25" stopIfTrue="1" operator="equal">
      <formula>"X"</formula>
    </cfRule>
  </conditionalFormatting>
  <conditionalFormatting sqref="AA20:AA23">
    <cfRule type="cellIs" dxfId="22" priority="24" stopIfTrue="1" operator="equal">
      <formula>"X"</formula>
    </cfRule>
  </conditionalFormatting>
  <conditionalFormatting sqref="V20:V23">
    <cfRule type="cellIs" dxfId="21" priority="20" stopIfTrue="1" operator="equal">
      <formula>"X"</formula>
    </cfRule>
  </conditionalFormatting>
  <conditionalFormatting sqref="Y20:Y23">
    <cfRule type="cellIs" dxfId="20" priority="21" stopIfTrue="1" operator="equal">
      <formula>"X"</formula>
    </cfRule>
  </conditionalFormatting>
  <conditionalFormatting sqref="W20:W23">
    <cfRule type="cellIs" dxfId="19" priority="22" stopIfTrue="1" operator="equal">
      <formula>"X"</formula>
    </cfRule>
  </conditionalFormatting>
  <conditionalFormatting sqref="X20:X23">
    <cfRule type="cellIs" dxfId="18" priority="23" stopIfTrue="1" operator="equal">
      <formula>"X"</formula>
    </cfRule>
  </conditionalFormatting>
  <conditionalFormatting sqref="AA24:AA27">
    <cfRule type="cellIs" dxfId="17" priority="18" stopIfTrue="1" operator="equal">
      <formula>"X"</formula>
    </cfRule>
  </conditionalFormatting>
  <conditionalFormatting sqref="V24:V27">
    <cfRule type="cellIs" dxfId="16" priority="14" stopIfTrue="1" operator="equal">
      <formula>"X"</formula>
    </cfRule>
  </conditionalFormatting>
  <conditionalFormatting sqref="Y24:Y27">
    <cfRule type="cellIs" dxfId="15" priority="15" stopIfTrue="1" operator="equal">
      <formula>"X"</formula>
    </cfRule>
  </conditionalFormatting>
  <conditionalFormatting sqref="W24:W27">
    <cfRule type="cellIs" dxfId="14" priority="16" stopIfTrue="1" operator="equal">
      <formula>"X"</formula>
    </cfRule>
  </conditionalFormatting>
  <conditionalFormatting sqref="X24:X27">
    <cfRule type="cellIs" dxfId="13" priority="17" stopIfTrue="1" operator="equal">
      <formula>"X"</formula>
    </cfRule>
  </conditionalFormatting>
  <conditionalFormatting sqref="Z24:Z27">
    <cfRule type="cellIs" dxfId="12" priority="13" stopIfTrue="1" operator="equal">
      <formula>"X"</formula>
    </cfRule>
  </conditionalFormatting>
  <conditionalFormatting sqref="AA28:AA31">
    <cfRule type="cellIs" dxfId="11" priority="12" stopIfTrue="1" operator="equal">
      <formula>"X"</formula>
    </cfRule>
  </conditionalFormatting>
  <conditionalFormatting sqref="V28:V31">
    <cfRule type="cellIs" dxfId="10" priority="8" stopIfTrue="1" operator="equal">
      <formula>"X"</formula>
    </cfRule>
  </conditionalFormatting>
  <conditionalFormatting sqref="Y28:Y31">
    <cfRule type="cellIs" dxfId="9" priority="9" stopIfTrue="1" operator="equal">
      <formula>"X"</formula>
    </cfRule>
  </conditionalFormatting>
  <conditionalFormatting sqref="W28:W31">
    <cfRule type="cellIs" dxfId="8" priority="10" stopIfTrue="1" operator="equal">
      <formula>"X"</formula>
    </cfRule>
  </conditionalFormatting>
  <conditionalFormatting sqref="X28:X31">
    <cfRule type="cellIs" dxfId="7" priority="11" stopIfTrue="1" operator="equal">
      <formula>"X"</formula>
    </cfRule>
  </conditionalFormatting>
  <conditionalFormatting sqref="Z28:Z31">
    <cfRule type="cellIs" dxfId="6" priority="7" stopIfTrue="1" operator="equal">
      <formula>"X"</formula>
    </cfRule>
  </conditionalFormatting>
  <conditionalFormatting sqref="AA32:AA35">
    <cfRule type="cellIs" dxfId="5" priority="6" stopIfTrue="1" operator="equal">
      <formula>"X"</formula>
    </cfRule>
  </conditionalFormatting>
  <conditionalFormatting sqref="V32:V35">
    <cfRule type="cellIs" dxfId="4" priority="2" stopIfTrue="1" operator="equal">
      <formula>"X"</formula>
    </cfRule>
  </conditionalFormatting>
  <conditionalFormatting sqref="Y32:Y35">
    <cfRule type="cellIs" dxfId="3" priority="3" stopIfTrue="1" operator="equal">
      <formula>"X"</formula>
    </cfRule>
  </conditionalFormatting>
  <conditionalFormatting sqref="W32:W35">
    <cfRule type="cellIs" dxfId="2" priority="4" stopIfTrue="1" operator="equal">
      <formula>"X"</formula>
    </cfRule>
  </conditionalFormatting>
  <conditionalFormatting sqref="X32:X35">
    <cfRule type="cellIs" dxfId="1" priority="5" stopIfTrue="1" operator="equal">
      <formula>"X"</formula>
    </cfRule>
  </conditionalFormatting>
  <conditionalFormatting sqref="Z32:Z35">
    <cfRule type="cellIs" dxfId="0" priority="1" stopIfTrue="1" operator="equal">
      <formula>"X"</formula>
    </cfRule>
  </conditionalFormatting>
  <hyperlinks>
    <hyperlink ref="Q5" location="'3'!A1" display="'3'!A1"/>
    <hyperlink ref="Q6" location="'4'!A1" display="'4'!A1"/>
    <hyperlink ref="Q7" location="'5'!A1" display="'5'!A1"/>
    <hyperlink ref="Q8" location="'6'!A1" display="'6'!A1"/>
    <hyperlink ref="Q9" location="'7'!A1" display="'7'!A1"/>
    <hyperlink ref="Q10" location="'8'!A1" display="'8'!A1"/>
    <hyperlink ref="Q3" location="'1'!A1" display="'1'!A1"/>
    <hyperlink ref="Q11" location="'9'!A1" display="'9'!A1"/>
    <hyperlink ref="Q12" location="'10'!A1" display="'10'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performance organizzativa</vt:lpstr>
      <vt:lpstr>performance individuale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2019-09-09T11:24:20Z</dcterms:modified>
</cp:coreProperties>
</file>